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4310" windowHeight="7545" activeTab="1"/>
  </bookViews>
  <sheets>
    <sheet name="Note explicatives" sheetId="1" r:id="rId1"/>
    <sheet name="Budget prévisionnel" sheetId="2" r:id="rId2"/>
    <sheet name="Suivi Budgétaire" sheetId="3" r:id="rId3"/>
    <sheet name="Fiche Dépenses" sheetId="4" r:id="rId4"/>
    <sheet name="Fiche Ressources" sheetId="5" r:id="rId5"/>
    <sheet name="Nomenclature Dépenses" sheetId="6" r:id="rId6"/>
    <sheet name="Nomenclature Ressources" sheetId="7" r:id="rId7"/>
  </sheets>
  <externalReferences>
    <externalReference r:id="rId10"/>
  </externalReferences>
  <definedNames>
    <definedName name="_xlnm._FilterDatabase" localSheetId="3" hidden="1">'Fiche Dépenses'!$A$5:$K$6</definedName>
    <definedName name="BAILLEUR">'Fiche Ressources'!$J$7:$J$23</definedName>
    <definedName name="Balance">#REF!</definedName>
    <definedName name="CODE">'Fiche Dépenses'!$O$9:$O$23</definedName>
    <definedName name="CodeSpec">#REF!</definedName>
    <definedName name="CRITERIA" localSheetId="4">'Fiche Ressources'!$J$7:$J$23</definedName>
    <definedName name="Date">#REF!</definedName>
    <definedName name="DETAIL">'Fiche Ressources'!$K$7:$K$23</definedName>
    <definedName name="ETAT">#REF!</definedName>
    <definedName name="IN">#REF!</definedName>
    <definedName name="INEURO">#REF!</definedName>
    <definedName name="NATURE">#REF!</definedName>
    <definedName name="OUT">#REF!</definedName>
    <definedName name="OUTEURO">#REF!</definedName>
    <definedName name="SPEC">#REF!</definedName>
  </definedNames>
  <calcPr fullCalcOnLoad="1"/>
</workbook>
</file>

<file path=xl/comments3.xml><?xml version="1.0" encoding="utf-8"?>
<comments xmlns="http://schemas.openxmlformats.org/spreadsheetml/2006/main">
  <authors>
    <author>Judith</author>
  </authors>
  <commentList>
    <comment ref="O9" authorId="0">
      <text>
        <r>
          <rPr>
            <sz val="9"/>
            <rFont val="Tahoma"/>
            <family val="2"/>
          </rPr>
          <t>Permet de contrôler les sources de financement associées aux dépenses dans l'onglet Fiche Dépenses</t>
        </r>
      </text>
    </comment>
  </commentList>
</comments>
</file>

<file path=xl/comments4.xml><?xml version="1.0" encoding="utf-8"?>
<comments xmlns="http://schemas.openxmlformats.org/spreadsheetml/2006/main">
  <authors>
    <author>Judith</author>
  </authors>
  <commentList>
    <comment ref="J5" authorId="0">
      <text>
        <r>
          <rPr>
            <sz val="9"/>
            <rFont val="Tahoma"/>
            <family val="2"/>
          </rPr>
          <t xml:space="preserve">
Indiquer sur les financements que vous avez obtenus, lequel est utilisé pour faire cette dépenses
Plus de détails sur ces codes dans les colonnes Q, R et S à droite
</t>
        </r>
      </text>
    </comment>
    <comment ref="F5" authorId="0">
      <text>
        <r>
          <rPr>
            <b/>
            <sz val="9"/>
            <rFont val="Tahoma"/>
            <family val="2"/>
          </rPr>
          <t xml:space="preserve">
</t>
        </r>
        <r>
          <rPr>
            <sz val="9"/>
            <rFont val="Tahoma"/>
            <family val="2"/>
          </rPr>
          <t>Indiquez si cette dépenses a été faite par chèque, espèce, virement, etc. avec les référence - par exemple le numéro du chèque</t>
        </r>
      </text>
    </comment>
    <comment ref="E5" authorId="0">
      <text>
        <r>
          <rPr>
            <b/>
            <sz val="9"/>
            <rFont val="Tahoma"/>
            <family val="2"/>
          </rPr>
          <t xml:space="preserve">
</t>
        </r>
        <r>
          <rPr>
            <sz val="9"/>
            <rFont val="Tahoma"/>
            <family val="2"/>
          </rPr>
          <t>Indiquez le nom complet du fournisseur</t>
        </r>
      </text>
    </comment>
    <comment ref="A5" authorId="0">
      <text>
        <r>
          <rPr>
            <sz val="9"/>
            <rFont val="Tahoma"/>
            <family val="2"/>
          </rPr>
          <t xml:space="preserve">
</t>
        </r>
        <r>
          <rPr>
            <sz val="9"/>
            <rFont val="Tahoma"/>
            <family val="2"/>
          </rPr>
          <t>Choisir le CODE correspondant à la dépense effectuée
Plus de détails sur ces codes dans les colonnes M, N et O à droite</t>
        </r>
        <r>
          <rPr>
            <sz val="9"/>
            <rFont val="Tahoma"/>
            <family val="2"/>
          </rPr>
          <t xml:space="preserve">
</t>
        </r>
      </text>
    </comment>
    <comment ref="K5" authorId="0">
      <text>
        <r>
          <rPr>
            <sz val="9"/>
            <rFont val="Tahoma"/>
            <family val="2"/>
          </rPr>
          <t xml:space="preserve">
Pour les valoriastions, inscrire le détails du calcul:
nombre d'unités * montant de l'unité = total de la valorisation</t>
        </r>
      </text>
    </comment>
  </commentList>
</comments>
</file>

<file path=xl/comments5.xml><?xml version="1.0" encoding="utf-8"?>
<comments xmlns="http://schemas.openxmlformats.org/spreadsheetml/2006/main">
  <authors>
    <author>Judith</author>
    <author>Judith C</author>
  </authors>
  <commentList>
    <comment ref="D5" authorId="0">
      <text>
        <r>
          <rPr>
            <sz val="9"/>
            <rFont val="Tahoma"/>
            <family val="2"/>
          </rPr>
          <t xml:space="preserve">
Indiquer s'il s'agit d'un versement sur un compte bancaire, d'une prise en charge directe de dépenses liées à l'activité ou autre.</t>
        </r>
      </text>
    </comment>
    <comment ref="A5" authorId="0">
      <text>
        <r>
          <rPr>
            <sz val="9"/>
            <rFont val="Tahoma"/>
            <family val="2"/>
          </rPr>
          <t xml:space="preserve">
Choisir le code correspondant au bailleur concerné
Plus d'informations sur les code bailleurs dans les colonnes I, J et K à droite
</t>
        </r>
      </text>
    </comment>
    <comment ref="E5" authorId="0">
      <text>
        <r>
          <rPr>
            <sz val="9"/>
            <rFont val="Tahoma"/>
            <family val="2"/>
          </rPr>
          <t xml:space="preserve">
Indiquer le montant total effectivement alloué par le bailleur</t>
        </r>
      </text>
    </comment>
    <comment ref="F5" authorId="0">
      <text>
        <r>
          <rPr>
            <sz val="9"/>
            <rFont val="Tahoma"/>
            <family val="2"/>
          </rPr>
          <t xml:space="preserve">
Indiquer le montant total effectivement alloué par le bailleur</t>
        </r>
      </text>
    </comment>
    <comment ref="B5" authorId="1">
      <text>
        <r>
          <rPr>
            <b/>
            <sz val="9"/>
            <rFont val="Tahoma"/>
            <family val="2"/>
          </rPr>
          <t>Judith C:</t>
        </r>
        <r>
          <rPr>
            <sz val="9"/>
            <rFont val="Tahoma"/>
            <family val="2"/>
          </rPr>
          <t xml:space="preserve">
Indiquer la date de réception des fonds</t>
        </r>
      </text>
    </comment>
  </commentList>
</comments>
</file>

<file path=xl/sharedStrings.xml><?xml version="1.0" encoding="utf-8"?>
<sst xmlns="http://schemas.openxmlformats.org/spreadsheetml/2006/main" count="590" uniqueCount="228">
  <si>
    <t>Nature des dépenses</t>
  </si>
  <si>
    <t>Sous Total 1</t>
  </si>
  <si>
    <t>Sous Total 2</t>
  </si>
  <si>
    <t>Sous Total 3</t>
  </si>
  <si>
    <t>Sous Total 4</t>
  </si>
  <si>
    <t>Sous Total 5</t>
  </si>
  <si>
    <t>Sous Total 6</t>
  </si>
  <si>
    <t>Sous Total 7</t>
  </si>
  <si>
    <t>Sous Total 9</t>
  </si>
  <si>
    <t>TOTAL Coûts directs</t>
  </si>
  <si>
    <t>TOTAL GENERAL</t>
  </si>
  <si>
    <t>1. Investissements techniques et mobiliers</t>
  </si>
  <si>
    <t>2. Fournitures et consommables</t>
  </si>
  <si>
    <t>4. Etudes ou expertises du Sud</t>
  </si>
  <si>
    <t>5. Transports</t>
  </si>
  <si>
    <t>6. Frais de fonctionnement</t>
  </si>
  <si>
    <t xml:space="preserve">7. Services extérieurs </t>
  </si>
  <si>
    <t>Code</t>
  </si>
  <si>
    <t>N° Pièce</t>
  </si>
  <si>
    <t>Date</t>
  </si>
  <si>
    <t>Désignation</t>
  </si>
  <si>
    <t>Fournisseur</t>
  </si>
  <si>
    <t>Mode paiement</t>
  </si>
  <si>
    <t>TOTAL</t>
  </si>
  <si>
    <t>CODE</t>
  </si>
  <si>
    <t>Origine des ressources</t>
  </si>
  <si>
    <t>Investissements techniques et mobiliers</t>
  </si>
  <si>
    <t>Frais administratifs</t>
  </si>
  <si>
    <t>D0210</t>
  </si>
  <si>
    <t>D0300</t>
  </si>
  <si>
    <t>D0310</t>
  </si>
  <si>
    <t>D0410</t>
  </si>
  <si>
    <t>D0510</t>
  </si>
  <si>
    <t>D0700</t>
  </si>
  <si>
    <t>D0730</t>
  </si>
  <si>
    <t>D0810</t>
  </si>
  <si>
    <t>D0910</t>
  </si>
  <si>
    <t>R0100</t>
  </si>
  <si>
    <t>R0110</t>
  </si>
  <si>
    <t>R0200</t>
  </si>
  <si>
    <t>R0210</t>
  </si>
  <si>
    <t>R0300</t>
  </si>
  <si>
    <t>R0310</t>
  </si>
  <si>
    <t>R0320</t>
  </si>
  <si>
    <t>R0400</t>
  </si>
  <si>
    <t>R0410</t>
  </si>
  <si>
    <t>R0420</t>
  </si>
  <si>
    <t>D0740</t>
  </si>
  <si>
    <t>R0220</t>
  </si>
  <si>
    <t>Communication</t>
  </si>
  <si>
    <t>D0610</t>
  </si>
  <si>
    <t>D0710</t>
  </si>
  <si>
    <t>D0720</t>
  </si>
  <si>
    <t>R0230</t>
  </si>
  <si>
    <t>R0500</t>
  </si>
  <si>
    <t>R0510</t>
  </si>
  <si>
    <t>R0520</t>
  </si>
  <si>
    <t>Restauration</t>
  </si>
  <si>
    <t xml:space="preserve">Hébergement </t>
  </si>
  <si>
    <t>R0530</t>
  </si>
  <si>
    <t>R0600</t>
  </si>
  <si>
    <t>R0610</t>
  </si>
  <si>
    <t xml:space="preserve">Taux de change </t>
  </si>
  <si>
    <t>2. Fonds publics tunisiens</t>
  </si>
  <si>
    <t>1. Contribution du Programme Soyons actifs/actives</t>
  </si>
  <si>
    <t>Programme Soyons actifs/actives</t>
  </si>
  <si>
    <t>R0330</t>
  </si>
  <si>
    <t>Dépenses en Dinars</t>
  </si>
  <si>
    <t>NE PAS MODIFIER NI EFFACER</t>
  </si>
  <si>
    <t>3. Fonds publics français</t>
  </si>
  <si>
    <t>CODE Bailleur</t>
  </si>
  <si>
    <t>Nom du bailleur</t>
  </si>
  <si>
    <t>FICHE RESSOURCES</t>
  </si>
  <si>
    <t>FICHE DEPENSES</t>
  </si>
  <si>
    <t>Location de salle &amp; matériel</t>
  </si>
  <si>
    <t>Poste budgétaire</t>
  </si>
  <si>
    <t>Dois toujours être égale à zéro</t>
  </si>
  <si>
    <t>NE PAS REMPLIR - AUTOMATIQUE</t>
  </si>
  <si>
    <t>DEPENSES</t>
  </si>
  <si>
    <t>RESSOURCES</t>
  </si>
  <si>
    <t>Part sur ressources totales</t>
  </si>
  <si>
    <t>Programme Soyons Actifs/Actives</t>
  </si>
  <si>
    <t>4. Fonds publics internationaux</t>
  </si>
  <si>
    <t>5. Fonds d'origine privée</t>
  </si>
  <si>
    <t>6. Fonds propres</t>
  </si>
  <si>
    <t>7. Valorisation (Contribution en nature)</t>
  </si>
  <si>
    <t>R0700</t>
  </si>
  <si>
    <t>R0710</t>
  </si>
  <si>
    <t>R0720</t>
  </si>
  <si>
    <t>R0730</t>
  </si>
  <si>
    <t>Source de financement couvrant cette dépense</t>
  </si>
  <si>
    <t>Détails
des bailleurs</t>
  </si>
  <si>
    <r>
      <t>Ne pas changer les CODES.</t>
    </r>
  </si>
  <si>
    <t>Nomenclature Ressources</t>
  </si>
  <si>
    <t>Nomenclature Dépenses</t>
  </si>
  <si>
    <t>D0320</t>
  </si>
  <si>
    <t>D0330</t>
  </si>
  <si>
    <t>Membres du consortium</t>
  </si>
  <si>
    <t>Consommation par bailleur</t>
  </si>
  <si>
    <t>D0110</t>
  </si>
  <si>
    <t>Détails des bailleurs
a remplir si nouveaux baileurs</t>
  </si>
  <si>
    <t>PARTIE A REMPLIR au fur et à mesure</t>
  </si>
  <si>
    <r>
      <t xml:space="preserve">Détails valorisation
</t>
    </r>
    <r>
      <rPr>
        <sz val="8"/>
        <rFont val="Arial"/>
        <family val="2"/>
      </rPr>
      <t>nombre d'unités * montant de l'unité = total de la valorisation</t>
    </r>
  </si>
  <si>
    <t>4. Etudes ou expertises</t>
  </si>
  <si>
    <t>Etudes ou expertises</t>
  </si>
  <si>
    <t>Frais de fonctionnement</t>
  </si>
  <si>
    <t>Fourniture et consommables</t>
  </si>
  <si>
    <t>Divers et imprévus</t>
  </si>
  <si>
    <t>D0500</t>
  </si>
  <si>
    <t>D0520</t>
  </si>
  <si>
    <t>Transports locaux</t>
  </si>
  <si>
    <t>Transports internationaux</t>
  </si>
  <si>
    <t>Bénévolat privé</t>
  </si>
  <si>
    <t>Valorisation publique (humaine et matérielle)</t>
  </si>
  <si>
    <t>Valorisation privée (matérielle)</t>
  </si>
  <si>
    <t>Dépenses en Euros</t>
  </si>
  <si>
    <t>Doit toujours être égale à zéro</t>
  </si>
  <si>
    <t xml:space="preserve">Dernière mise à jour : </t>
  </si>
  <si>
    <t>Montant en Dinars</t>
  </si>
  <si>
    <t>Montant en Euros</t>
  </si>
  <si>
    <t>Si Rouge PBM !!! Vérifier que chaque dépense est associée à un code (colonne A) et a son montant en euros d'inscrit.</t>
  </si>
  <si>
    <t>CODE budgétaire</t>
  </si>
  <si>
    <t>TOTAL DT</t>
  </si>
  <si>
    <t>prix unitaire</t>
  </si>
  <si>
    <t>Activité 1</t>
  </si>
  <si>
    <t>Hébergement</t>
  </si>
  <si>
    <t>Transport local</t>
  </si>
  <si>
    <t>Transport international</t>
  </si>
  <si>
    <t>Ressources humaines</t>
  </si>
  <si>
    <t>Fournitures et consommables</t>
  </si>
  <si>
    <t>Total activité 1</t>
  </si>
  <si>
    <t>Activité 2</t>
  </si>
  <si>
    <t>Total activité 2</t>
  </si>
  <si>
    <t>Activité 3</t>
  </si>
  <si>
    <t>Total activité 3</t>
  </si>
  <si>
    <t>Activité 4</t>
  </si>
  <si>
    <t>Total activité 4</t>
  </si>
  <si>
    <t>Activité 5</t>
  </si>
  <si>
    <t>Total activité 5</t>
  </si>
  <si>
    <t>Activité 6</t>
  </si>
  <si>
    <t>Total activité 6</t>
  </si>
  <si>
    <t>Activité 7</t>
  </si>
  <si>
    <t>Total activité 7</t>
  </si>
  <si>
    <t>Frais fixes</t>
  </si>
  <si>
    <t>Autre ressource humaine</t>
  </si>
  <si>
    <t>Autres frais de fonctionnement</t>
  </si>
  <si>
    <t>Total frais fixes</t>
  </si>
  <si>
    <t>Equipement bureau</t>
  </si>
  <si>
    <t>Téléphone/Internet/etc.</t>
  </si>
  <si>
    <t>Loyer/éléctricité/eau/etc.</t>
  </si>
  <si>
    <t>Total coûts directs</t>
  </si>
  <si>
    <t>ft</t>
  </si>
  <si>
    <r>
      <t>Frais administratifs</t>
    </r>
    <r>
      <rPr>
        <i/>
        <sz val="10"/>
        <rFont val="Arial"/>
        <family val="2"/>
      </rPr>
      <t xml:space="preserve"> 
(10% des coûts directs)</t>
    </r>
  </si>
  <si>
    <t>Coordinateur/trice du projet</t>
  </si>
  <si>
    <t>Chargé/e du suivi financier et administratif du projet</t>
  </si>
  <si>
    <t>Fonds propres</t>
  </si>
  <si>
    <t>Autres fonds</t>
  </si>
  <si>
    <t>Valorisations</t>
  </si>
  <si>
    <t>Unité</t>
  </si>
  <si>
    <t>Nombre d'unité</t>
  </si>
  <si>
    <t>Intitulé du projet :</t>
  </si>
  <si>
    <t>Porteur du projet :</t>
  </si>
  <si>
    <t>Durée du projet :</t>
  </si>
  <si>
    <t>8. Divers et imprévus</t>
  </si>
  <si>
    <r>
      <t xml:space="preserve">9. Frais administratifs ou de structure </t>
    </r>
    <r>
      <rPr>
        <i/>
        <sz val="8"/>
        <rFont val="Arial"/>
        <family val="2"/>
      </rPr>
      <t>(maximum 7% des coûts directs)</t>
    </r>
  </si>
  <si>
    <t>9. Frais administratifs ou de structure</t>
  </si>
  <si>
    <t>Si rouge, PBM!!
Vérifier que chaque dépense a une source de financement associée (onglet fiche dépenses - colonne J)</t>
  </si>
  <si>
    <t>Montant en DT</t>
  </si>
  <si>
    <t>%</t>
  </si>
  <si>
    <t>% réalisé/
prévisionnel</t>
  </si>
  <si>
    <t>NE RIEN REMPLIR DANS CET ONGLET - TOUT EST AUTOMATIQUE</t>
  </si>
  <si>
    <t>REMPLIR LES CASES EN BLEU</t>
  </si>
  <si>
    <t>Note explicative de l'outil</t>
  </si>
  <si>
    <t>Onglet Budget prévisionnel (en rouge)</t>
  </si>
  <si>
    <t>DEPENSES PREVISIONNELLES</t>
  </si>
  <si>
    <t>RESSOURCES PREVISIONNELLES</t>
  </si>
  <si>
    <r>
      <rPr>
        <b/>
        <sz val="10"/>
        <rFont val="Arial"/>
        <family val="2"/>
      </rPr>
      <t>Cet onglet se rempli entièrement automatiquement</t>
    </r>
    <r>
      <rPr>
        <sz val="10"/>
        <rFont val="Arial"/>
        <family val="2"/>
      </rPr>
      <t xml:space="preserve">. </t>
    </r>
    <r>
      <rPr>
        <b/>
        <sz val="10"/>
        <rFont val="Arial"/>
        <family val="2"/>
      </rPr>
      <t>Il n'y a rien à remplir ici.</t>
    </r>
    <r>
      <rPr>
        <sz val="10"/>
        <rFont val="Arial"/>
        <family val="2"/>
      </rPr>
      <t xml:space="preserve"> C'est cependant un onglet important car il permet de suivre l'avancée de votre consommation budgétaire. Il permet également de comparer ce que vous avez consommé par rapport au budget prévisionnel. Et ainsi voir si vous avez dépensé trop ou pas assez sur chaque ligne.
Vous retrouverez ici aussi une partie </t>
    </r>
    <r>
      <rPr>
        <b/>
        <sz val="10"/>
        <rFont val="Arial"/>
        <family val="2"/>
      </rPr>
      <t>Dépenses</t>
    </r>
    <r>
      <rPr>
        <sz val="10"/>
        <rFont val="Arial"/>
        <family val="2"/>
      </rPr>
      <t xml:space="preserve"> (colonnes B à G) et une partie </t>
    </r>
    <r>
      <rPr>
        <b/>
        <sz val="10"/>
        <rFont val="Arial"/>
        <family val="2"/>
      </rPr>
      <t>Ressource</t>
    </r>
    <r>
      <rPr>
        <sz val="10"/>
        <rFont val="Arial"/>
        <family val="2"/>
      </rPr>
      <t xml:space="preserve"> (colonnes I à O). Dans ces deux parties, vous retrouverez vos dépenses et ressources prévisionnelles intégrées au début du projet dans </t>
    </r>
    <r>
      <rPr>
        <u val="single"/>
        <sz val="10"/>
        <rFont val="Arial"/>
        <family val="2"/>
      </rPr>
      <t>l'onglet Budget prévisionnel</t>
    </r>
    <r>
      <rPr>
        <sz val="10"/>
        <rFont val="Arial"/>
        <family val="2"/>
      </rPr>
      <t xml:space="preserve"> présenté plus haut mais aussi les dépenses et ressources consommées.</t>
    </r>
  </si>
  <si>
    <t>Ressources prévisionnelles</t>
  </si>
  <si>
    <t>Dépenses prévisionnelles</t>
  </si>
  <si>
    <t>Dépenses consommées</t>
  </si>
  <si>
    <r>
      <rPr>
        <b/>
        <u val="single"/>
        <sz val="10"/>
        <rFont val="Arial"/>
        <family val="2"/>
      </rPr>
      <t>Partie Dépenses :</t>
    </r>
    <r>
      <rPr>
        <sz val="10"/>
        <rFont val="Arial"/>
        <family val="2"/>
      </rPr>
      <t xml:space="preserve">
Ici, le budget prévisionnel ne ressemble pas tout à fait à celui rempli dans l'onglet Budget prévisionnel. En effet, on a ici un budget global qui n'est pas décomposé par activités mais par type de dépenses, c'est à dire que toutes les dépenses identiques sont rassemblées sur une même ligne. Par exemple, si vous avez des dépenses en communication de prévues dans vos activités 1 et 3, elle seront automatiquement additionnées et inscrites dans la ligne 31 </t>
    </r>
    <r>
      <rPr>
        <i/>
        <sz val="10"/>
        <rFont val="Arial"/>
        <family val="2"/>
      </rPr>
      <t>"Communication"</t>
    </r>
    <r>
      <rPr>
        <sz val="10"/>
        <rFont val="Arial"/>
        <family val="2"/>
      </rPr>
      <t xml:space="preserve">. Cela permet d'avoir une vision globale du budget de votre projet et non seulement activité par activité.
Ainsi les colonnes D et E représentent les dépenses prévisionnelles (en blanc) et les colonnes F et G représentent les dépenses qui sont effectivement consommées (en vert). Vous pouvez ainsi suivre tout au long du projet l'état de vos consommations et vérifier que vous respectez bien votre budget prévisionnel. </t>
    </r>
    <r>
      <rPr>
        <b/>
        <sz val="10"/>
        <color indexed="10"/>
        <rFont val="Arial"/>
        <family val="2"/>
      </rPr>
      <t xml:space="preserve">ATTENTION : en fin de projet, il faut que chaque ligne budgétaire soit consommée comme ce qui était prévu au départ à 10% près. C'est à dire que le pourcentage de la colonne G </t>
    </r>
    <r>
      <rPr>
        <b/>
        <i/>
        <sz val="10"/>
        <color indexed="10"/>
        <rFont val="Arial"/>
        <family val="2"/>
      </rPr>
      <t>"%réalisé/prévisionnel"</t>
    </r>
    <r>
      <rPr>
        <b/>
        <sz val="10"/>
        <color indexed="10"/>
        <rFont val="Arial"/>
        <family val="2"/>
      </rPr>
      <t xml:space="preserve"> doit être compris entre 90% et 110%.</t>
    </r>
  </si>
  <si>
    <t>Ressources mobilisées</t>
  </si>
  <si>
    <r>
      <rPr>
        <b/>
        <u val="single"/>
        <sz val="10"/>
        <rFont val="Arial"/>
        <family val="2"/>
      </rPr>
      <t>Partie Ressources :</t>
    </r>
    <r>
      <rPr>
        <sz val="10"/>
        <rFont val="Arial"/>
        <family val="2"/>
      </rPr>
      <t xml:space="preserve">
Ici aussi la présentation est un peu différente puisque les bailleurs sont plus détaillés. En effet, là où on avait seulement 4 types de ressources différentes dans l'onglet </t>
    </r>
    <r>
      <rPr>
        <i/>
        <sz val="10"/>
        <rFont val="Arial"/>
        <family val="2"/>
      </rPr>
      <t>Budget prévisionnel</t>
    </r>
    <r>
      <rPr>
        <sz val="10"/>
        <rFont val="Arial"/>
        <family val="2"/>
      </rPr>
      <t xml:space="preserve">, nous en avons beaucoup plus ici. C'est surtout les </t>
    </r>
    <r>
      <rPr>
        <i/>
        <sz val="10"/>
        <rFont val="Arial"/>
        <family val="2"/>
      </rPr>
      <t>"Autres fonds"</t>
    </r>
    <r>
      <rPr>
        <sz val="10"/>
        <rFont val="Arial"/>
        <family val="2"/>
      </rPr>
      <t xml:space="preserve"> et les </t>
    </r>
    <r>
      <rPr>
        <i/>
        <sz val="10"/>
        <rFont val="Arial"/>
        <family val="2"/>
      </rPr>
      <t>"Valorisations"</t>
    </r>
    <r>
      <rPr>
        <sz val="10"/>
        <rFont val="Arial"/>
        <family val="2"/>
      </rPr>
      <t xml:space="preserve"> qui sont détaillés.  Vous pourrez ainsi voir si vous avez mobilisé des fonds publics tunisiens ou internationaux, des fonds privés, ou encore des valorisations publiques, privées, ou du bénévolat. Vous pourrez également ajouter de nouveaux bailleurs en cours de projet en fonction des opportunités qui se présenteront et de l'évolution de votre stratégie de levée de fonds. Le nom des nouveaux bailleurs sont à inscrire dans l'onglet </t>
    </r>
    <r>
      <rPr>
        <i/>
        <sz val="10"/>
        <rFont val="Arial"/>
        <family val="2"/>
      </rPr>
      <t>"Fiche Ressources"</t>
    </r>
    <r>
      <rPr>
        <sz val="10"/>
        <rFont val="Arial"/>
        <family val="2"/>
      </rPr>
      <t xml:space="preserve">. Nous présenterons plus loin la marche à suivre.
Ici aussi les colonnes en blanc (K et L) représentent les ressources prévisionnelles et celles en vert (M et N) les ressources effectivement mobilisées. Dans la colonne O </t>
    </r>
    <r>
      <rPr>
        <i/>
        <sz val="10"/>
        <rFont val="Arial"/>
        <family val="2"/>
      </rPr>
      <t>"Consommation par bailleur"</t>
    </r>
    <r>
      <rPr>
        <sz val="10"/>
        <rFont val="Arial"/>
        <family val="2"/>
      </rPr>
      <t xml:space="preserve"> vous retrouverez les ressources consommées. Il est possible qu'un bailleur, par exemple le bureau de l'emploi, vous ait donné par exemple 1 200DT mais que vous n'ayez consommé que 1 000DT de cet apport dans le cadre du projet. Vous aurez ainsi 1 200DT dans la case M16 </t>
    </r>
    <r>
      <rPr>
        <i/>
        <sz val="10"/>
        <rFont val="Arial"/>
        <family val="2"/>
      </rPr>
      <t>(Fonds publics tunisiens</t>
    </r>
    <r>
      <rPr>
        <sz val="10"/>
        <rFont val="Arial"/>
        <family val="2"/>
      </rPr>
      <t xml:space="preserve"> et </t>
    </r>
    <r>
      <rPr>
        <i/>
        <sz val="10"/>
        <rFont val="Arial"/>
        <family val="2"/>
      </rPr>
      <t>Ressources mobilisées</t>
    </r>
    <r>
      <rPr>
        <sz val="10"/>
        <rFont val="Arial"/>
        <family val="2"/>
      </rPr>
      <t>) mais seulement 1 000DT dans la case O16 (</t>
    </r>
    <r>
      <rPr>
        <i/>
        <sz val="10"/>
        <rFont val="Arial"/>
        <family val="2"/>
      </rPr>
      <t>Fonds publics tunisiens</t>
    </r>
    <r>
      <rPr>
        <sz val="10"/>
        <rFont val="Arial"/>
        <family val="2"/>
      </rPr>
      <t xml:space="preserve"> et</t>
    </r>
    <r>
      <rPr>
        <i/>
        <sz val="10"/>
        <rFont val="Arial"/>
        <family val="2"/>
      </rPr>
      <t xml:space="preserve"> Consommation par bailleur</t>
    </r>
    <r>
      <rPr>
        <sz val="10"/>
        <rFont val="Arial"/>
        <family val="2"/>
      </rPr>
      <t xml:space="preserve">).
</t>
    </r>
    <r>
      <rPr>
        <b/>
        <sz val="10"/>
        <color indexed="10"/>
        <rFont val="Arial"/>
        <family val="2"/>
      </rPr>
      <t>ATTENTION : en fin de projet il ne faut pas avoir consommé plus de fonds que ceux qui ont été alloués pour la mise enplace de votre projet. Egalement, l'équilibre de cofinancement prévu au départ devra être respecté. C'est à dire que si dans la convention signée avec le Programme Soyons Actifs/Actives il est inscrit que le programme couvre 60% du budget total, en fin de projet, la part des fonds du programme consommés ne doit pas dépasser les 60% du budget total final de votre projet.</t>
    </r>
  </si>
  <si>
    <t>Onglet Fiche Dépenses (en violet)</t>
  </si>
  <si>
    <t>Onglet Suivi budgétaire (en jaune)</t>
  </si>
  <si>
    <t>Onglet Fiche Ressources (en bleu)</t>
  </si>
  <si>
    <r>
      <t xml:space="preserve">Il s'agit ici d'inscrire les cofinancements que vous avez mobilisés. Les informations inscrites ici permettrons de remplir la colonne </t>
    </r>
    <r>
      <rPr>
        <i/>
        <sz val="10"/>
        <rFont val="Arial"/>
        <family val="2"/>
      </rPr>
      <t xml:space="preserve">"Ressources mobilisées" </t>
    </r>
    <r>
      <rPr>
        <sz val="10"/>
        <rFont val="Arial"/>
        <family val="2"/>
      </rPr>
      <t xml:space="preserve">de l'onglet </t>
    </r>
    <r>
      <rPr>
        <i/>
        <sz val="10"/>
        <rFont val="Arial"/>
        <family val="2"/>
      </rPr>
      <t xml:space="preserve">"Suivi budgétaire". </t>
    </r>
    <r>
      <rPr>
        <sz val="10"/>
        <rFont val="Arial"/>
        <family val="2"/>
      </rPr>
      <t xml:space="preserve">Ici aussi, </t>
    </r>
    <r>
      <rPr>
        <b/>
        <u val="single"/>
        <sz val="10"/>
        <rFont val="Arial"/>
        <family val="2"/>
      </rPr>
      <t>toutes les colonnes</t>
    </r>
    <r>
      <rPr>
        <sz val="10"/>
        <rFont val="Arial"/>
        <family val="2"/>
      </rPr>
      <t xml:space="preserve"> doivent être renseignées.
C'est également dans cet onglet que vous pourrez enregistrer de nouveaux bailleurs. Pour cela, il faut aller dans les colonnes I à K, dans le tableau </t>
    </r>
    <r>
      <rPr>
        <i/>
        <sz val="10"/>
        <rFont val="Arial"/>
        <family val="2"/>
      </rPr>
      <t>"Nomenclature des ressources"</t>
    </r>
    <r>
      <rPr>
        <sz val="10"/>
        <rFont val="Arial"/>
        <family val="2"/>
      </rPr>
      <t xml:space="preserve">. Dans la colonne K </t>
    </r>
    <r>
      <rPr>
        <i/>
        <sz val="10"/>
        <rFont val="Arial"/>
        <family val="2"/>
      </rPr>
      <t>"Détail des bailleurs"</t>
    </r>
    <r>
      <rPr>
        <sz val="10"/>
        <rFont val="Arial"/>
        <family val="2"/>
      </rPr>
      <t xml:space="preserve">, vous pouvez inscrire le nom d'un bailleur s'il ne l'est pas. </t>
    </r>
    <r>
      <rPr>
        <u val="single"/>
        <sz val="10"/>
        <rFont val="Arial"/>
        <family val="2"/>
      </rPr>
      <t>Ce sera automatiquement recopié dans les autres onglets</t>
    </r>
    <r>
      <rPr>
        <sz val="10"/>
        <rFont val="Arial"/>
        <family val="2"/>
      </rPr>
      <t>. Par exemple si vous avez une subvention du Bureau de l'Emploi, mettre dans la case 8K (</t>
    </r>
    <r>
      <rPr>
        <i/>
        <sz val="10"/>
        <rFont val="Arial"/>
        <family val="2"/>
      </rPr>
      <t>Fonds publics tunisiens</t>
    </r>
    <r>
      <rPr>
        <sz val="10"/>
        <rFont val="Arial"/>
        <family val="2"/>
      </rPr>
      <t xml:space="preserve"> et </t>
    </r>
    <r>
      <rPr>
        <i/>
        <sz val="10"/>
        <rFont val="Arial"/>
        <family val="2"/>
      </rPr>
      <t>Détails des bailleurs</t>
    </r>
    <r>
      <rPr>
        <sz val="10"/>
        <rFont val="Arial"/>
        <family val="2"/>
      </rPr>
      <t xml:space="preserve">) </t>
    </r>
    <r>
      <rPr>
        <b/>
        <sz val="10"/>
        <rFont val="Arial"/>
        <family val="2"/>
      </rPr>
      <t>Bureau de l'Emploi</t>
    </r>
    <r>
      <rPr>
        <sz val="10"/>
        <rFont val="Arial"/>
        <family val="2"/>
      </rPr>
      <t xml:space="preserve">.
- Colonne A </t>
    </r>
    <r>
      <rPr>
        <i/>
        <sz val="10"/>
        <rFont val="Arial"/>
        <family val="2"/>
      </rPr>
      <t>"Code bailleur"</t>
    </r>
    <r>
      <rPr>
        <sz val="10"/>
        <rFont val="Arial"/>
        <family val="2"/>
      </rPr>
      <t xml:space="preserve"> : Tout comme pour les dépenses, il faut choisir le code budgétaire des ressources pour identifier le bailleur concerné. Pour trouver le code à choisir voir le tableau </t>
    </r>
    <r>
      <rPr>
        <i/>
        <sz val="10"/>
        <rFont val="Arial"/>
        <family val="2"/>
      </rPr>
      <t>"Nomenclature des ressources"</t>
    </r>
    <r>
      <rPr>
        <sz val="10"/>
        <rFont val="Arial"/>
        <family val="2"/>
      </rPr>
      <t xml:space="preserve"> dans les colonnes I à K. </t>
    </r>
    <r>
      <rPr>
        <b/>
        <sz val="10"/>
        <color indexed="10"/>
        <rFont val="Arial"/>
        <family val="2"/>
      </rPr>
      <t>ATTENTION il est indispensable de renseigner cette colonne sinon l'information ne sera pas enregistrée dans les autres onglets.</t>
    </r>
    <r>
      <rPr>
        <sz val="10"/>
        <rFont val="Arial"/>
        <family val="2"/>
      </rPr>
      <t xml:space="preserve">
- Colonne B </t>
    </r>
    <r>
      <rPr>
        <i/>
        <sz val="10"/>
        <rFont val="Arial"/>
        <family val="2"/>
      </rPr>
      <t>"Date"</t>
    </r>
    <r>
      <rPr>
        <sz val="10"/>
        <rFont val="Arial"/>
        <family val="2"/>
      </rPr>
      <t xml:space="preserve"> : il faut mettre ici la date de réception des fonds
- Colonne C </t>
    </r>
    <r>
      <rPr>
        <i/>
        <sz val="10"/>
        <rFont val="Arial"/>
        <family val="2"/>
      </rPr>
      <t>"Nom du Bailleur"</t>
    </r>
    <r>
      <rPr>
        <sz val="10"/>
        <rFont val="Arial"/>
        <family val="2"/>
      </rPr>
      <t xml:space="preserve"> :  mettre le nom du bailleur.
- Colonne D </t>
    </r>
    <r>
      <rPr>
        <i/>
        <sz val="10"/>
        <rFont val="Arial"/>
        <family val="2"/>
      </rPr>
      <t>"Mode de paiement"</t>
    </r>
    <r>
      <rPr>
        <sz val="10"/>
        <rFont val="Arial"/>
        <family val="2"/>
      </rPr>
      <t xml:space="preserve"> :  mettre si vous avez reçu les fonds par virement bancaire, chèque, si le bailleur a payé directement une série de dépenses, etc.
- Colonne E </t>
    </r>
    <r>
      <rPr>
        <i/>
        <sz val="10"/>
        <rFont val="Arial"/>
        <family val="2"/>
      </rPr>
      <t>"Montant en Dinars"</t>
    </r>
    <r>
      <rPr>
        <sz val="10"/>
        <rFont val="Arial"/>
        <family val="2"/>
      </rPr>
      <t xml:space="preserve"> : inscrire le montant en dinars perçu. </t>
    </r>
    <r>
      <rPr>
        <b/>
        <sz val="10"/>
        <color indexed="10"/>
        <rFont val="Arial"/>
        <family val="2"/>
      </rPr>
      <t>ATTENTION il est indispensable de renseigner cette colonne sinon l'information ne sera pas enregistrée dans les autres onglets.</t>
    </r>
    <r>
      <rPr>
        <sz val="10"/>
        <rFont val="Arial"/>
        <family val="2"/>
      </rPr>
      <t xml:space="preserve">
- Colonne F </t>
    </r>
    <r>
      <rPr>
        <i/>
        <sz val="10"/>
        <rFont val="Arial"/>
        <family val="2"/>
      </rPr>
      <t>"Montant en euros"</t>
    </r>
    <r>
      <rPr>
        <sz val="10"/>
        <rFont val="Arial"/>
        <family val="2"/>
      </rPr>
      <t xml:space="preserve"> : a renseigner uniquement si les fonds ont été reçus en euros. </t>
    </r>
    <r>
      <rPr>
        <b/>
        <sz val="10"/>
        <rFont val="Arial"/>
        <family val="2"/>
      </rPr>
      <t>Il faudra alors convertir en dinars dans la colonne E</t>
    </r>
    <r>
      <rPr>
        <sz val="10"/>
        <rFont val="Arial"/>
        <family val="2"/>
      </rPr>
      <t>.
- Colonne G</t>
    </r>
    <r>
      <rPr>
        <i/>
        <sz val="10"/>
        <rFont val="Arial"/>
        <family val="2"/>
      </rPr>
      <t xml:space="preserve"> "Taux de change"</t>
    </r>
    <r>
      <rPr>
        <sz val="10"/>
        <rFont val="Arial"/>
        <family val="2"/>
      </rPr>
      <t xml:space="preserve"> : à indiquer que si la dépense a été perçue en euros - il s'agit alors du taux de change moyen du mois de réception des fonds. Utiliser le taux de change de l'UE disponible ici : http://ec.europa.eu/budget/contracts_grants/info_contracts/inforeuro/inforeuro_en.cfm</t>
    </r>
  </si>
  <si>
    <r>
      <t xml:space="preserve">C'est l'onglet qu'il faut remplir en début de projet avec votre </t>
    </r>
    <r>
      <rPr>
        <b/>
        <sz val="10"/>
        <rFont val="Arial"/>
        <family val="2"/>
      </rPr>
      <t>budget prévisionnel</t>
    </r>
    <r>
      <rPr>
        <sz val="10"/>
        <rFont val="Arial"/>
        <family val="2"/>
      </rPr>
      <t xml:space="preserve">. </t>
    </r>
    <r>
      <rPr>
        <b/>
        <sz val="10"/>
        <color indexed="10"/>
        <rFont val="Arial"/>
        <family val="2"/>
      </rPr>
      <t xml:space="preserve">ATTENTION : il ne faut remplir que </t>
    </r>
    <r>
      <rPr>
        <b/>
        <u val="single"/>
        <sz val="10"/>
        <color indexed="10"/>
        <rFont val="Arial"/>
        <family val="2"/>
      </rPr>
      <t>les cases bleues</t>
    </r>
    <r>
      <rPr>
        <b/>
        <sz val="10"/>
        <color indexed="10"/>
        <rFont val="Arial"/>
        <family val="2"/>
      </rPr>
      <t xml:space="preserve">, le reste se complètera automatiquement.
</t>
    </r>
    <r>
      <rPr>
        <sz val="10"/>
        <rFont val="Arial"/>
        <family val="2"/>
      </rPr>
      <t xml:space="preserve">Dans ce budget prévisionnel, il y a à gauche les dépenses prévisionnelles et à droite, les ressources prévisionnelles. Il est présenté de la sorte : une première partie avec les </t>
    </r>
    <r>
      <rPr>
        <b/>
        <sz val="10"/>
        <rFont val="Arial"/>
        <family val="2"/>
      </rPr>
      <t>frais fixes</t>
    </r>
    <r>
      <rPr>
        <sz val="10"/>
        <rFont val="Arial"/>
        <family val="2"/>
      </rPr>
      <t xml:space="preserve"> de votre structure nécessaires pour la mise en place du projet - une partie pour chaque activité qui sera mise en place dans votre projet (7 activités intégrées ici mais vous pouvez en faire moins ou en faire plus). Une série de dépenses vous est proposée. Il faut inscrire chacune de vos dépenses sur la ligne qui correspond. Vous n'êtes pas obligés d'utiliser toutes les lignes. Par exemple, si vous voulez intégrer des dépenses pour un/e coordinateur/trice de projet, vous remplirez la ligne 12 </t>
    </r>
    <r>
      <rPr>
        <i/>
        <sz val="10"/>
        <rFont val="Arial"/>
        <family val="2"/>
      </rPr>
      <t>"Coordinateur/trice du projet"</t>
    </r>
    <r>
      <rPr>
        <sz val="10"/>
        <rFont val="Arial"/>
        <family val="2"/>
      </rPr>
      <t>.</t>
    </r>
  </si>
  <si>
    <r>
      <t xml:space="preserve">Par exemple, "salaire d'avril 2016 de la chargée de suivi financier", ou "frais de restauration activité 3".
- Colonne E </t>
    </r>
    <r>
      <rPr>
        <i/>
        <sz val="10"/>
        <rFont val="Arial"/>
        <family val="2"/>
      </rPr>
      <t>"Fournisseur"</t>
    </r>
    <r>
      <rPr>
        <sz val="10"/>
        <rFont val="Arial"/>
        <family val="2"/>
      </rPr>
      <t xml:space="preserve"> : Il faut écrire ici la personne/l'organisation/l'entreprise qui a reçu les fonds dépensés. Par exemple le nom du restaurant pour des frais de déjeuner ou encore le nom du participant à une formation qui a reçu son remboursement de transport.
- Colonne F </t>
    </r>
    <r>
      <rPr>
        <i/>
        <sz val="10"/>
        <rFont val="Arial"/>
        <family val="2"/>
      </rPr>
      <t xml:space="preserve">"Mode de paiement" </t>
    </r>
    <r>
      <rPr>
        <sz val="10"/>
        <rFont val="Arial"/>
        <family val="2"/>
      </rPr>
      <t xml:space="preserve">: il s'agit ici de dire si la dépense a été faite par espèce, par chèque bancaire (mettre le numéro du chèque également), par carte bleue ou encore par virement bancaire (mettre le numéro de virement). </t>
    </r>
    <r>
      <rPr>
        <b/>
        <sz val="10"/>
        <color indexed="10"/>
        <rFont val="Arial"/>
        <family val="2"/>
      </rPr>
      <t xml:space="preserve">ATTENTION, en accord avec la loi tunisienne, toute dépense supérieure à 500 DT ne peut pas être réalisée en espèce, elle doit être payée par chèque, carte ou virement bancaire.
</t>
    </r>
    <r>
      <rPr>
        <sz val="10"/>
        <rFont val="Arial"/>
        <family val="2"/>
      </rPr>
      <t xml:space="preserve">- Colonne G </t>
    </r>
    <r>
      <rPr>
        <i/>
        <sz val="10"/>
        <rFont val="Arial"/>
        <family val="2"/>
      </rPr>
      <t>"Dépenses en Dinars"</t>
    </r>
    <r>
      <rPr>
        <sz val="10"/>
        <rFont val="Arial"/>
        <family val="2"/>
      </rPr>
      <t xml:space="preserve"> : Il s'agit d'inscrire le montant de la dépense en dinars. </t>
    </r>
    <r>
      <rPr>
        <b/>
        <sz val="10"/>
        <color indexed="10"/>
        <rFont val="Arial"/>
        <family val="2"/>
      </rPr>
      <t>ATTENTION : si cette colonne n'est pas remplie, la dépense ne sera pas enregistrée dans les autres onglets. En cas de dépense en euros, bien penser à convertir la dépense en dinars et à mettre le montant correspondant dans la colonne G.</t>
    </r>
    <r>
      <rPr>
        <sz val="10"/>
        <rFont val="Arial"/>
        <family val="2"/>
      </rPr>
      <t xml:space="preserve">
- Colonne H </t>
    </r>
    <r>
      <rPr>
        <i/>
        <sz val="10"/>
        <rFont val="Arial"/>
        <family val="2"/>
      </rPr>
      <t>"Dépenses en euros"</t>
    </r>
    <r>
      <rPr>
        <sz val="10"/>
        <rFont val="Arial"/>
        <family val="2"/>
      </rPr>
      <t xml:space="preserve"> : Cette colonne est à remplir </t>
    </r>
    <r>
      <rPr>
        <u val="single"/>
        <sz val="10"/>
        <rFont val="Arial"/>
        <family val="2"/>
      </rPr>
      <t>uniquement quand la dépense a été faite en euros</t>
    </r>
    <r>
      <rPr>
        <sz val="10"/>
        <rFont val="Arial"/>
        <family val="2"/>
      </rPr>
      <t xml:space="preserve">. Sinon, ne pas la remplir.
- Colonne I </t>
    </r>
    <r>
      <rPr>
        <i/>
        <sz val="10"/>
        <rFont val="Arial"/>
        <family val="2"/>
      </rPr>
      <t>"Taux de change"</t>
    </r>
    <r>
      <rPr>
        <sz val="10"/>
        <rFont val="Arial"/>
        <family val="2"/>
      </rPr>
      <t xml:space="preserve"> : cette colonne est à remplir </t>
    </r>
    <r>
      <rPr>
        <u val="single"/>
        <sz val="10"/>
        <rFont val="Arial"/>
        <family val="2"/>
      </rPr>
      <t>que si la dépense a été faite en euros.</t>
    </r>
    <r>
      <rPr>
        <sz val="10"/>
        <rFont val="Arial"/>
        <family val="2"/>
      </rPr>
      <t xml:space="preserve"> Le taux de change permettra alors de traduire la dépense en dinars. Utiliser pour cela le taux de change moyen par mois de l'Union Européenne ici : http://ec.europa.eu/budget/contracts_grants/info_contracts/inforeuro/inforeuro_en.cfm
- Colonne J </t>
    </r>
    <r>
      <rPr>
        <i/>
        <sz val="10"/>
        <rFont val="Arial"/>
        <family val="2"/>
      </rPr>
      <t xml:space="preserve">"Source de financement couvrant cette dépense" </t>
    </r>
    <r>
      <rPr>
        <sz val="10"/>
        <rFont val="Arial"/>
        <family val="2"/>
      </rPr>
      <t xml:space="preserve">: Il faut dire ici avec quel fonds vous avez fait cette dépense. Cela permet ensuite de voir la part de chaque cofinancement qui a été consommée. Pour choisir le bailleur concerné, cliquer sur la flèche pour faire apparaitre le menu déroulant et choisir le code du bailleur correspondant. Pour trouver le code à choisir, voir le tableau </t>
    </r>
    <r>
      <rPr>
        <b/>
        <i/>
        <sz val="10"/>
        <rFont val="Arial"/>
        <family val="2"/>
      </rPr>
      <t>"Nomenclature des dépenses"</t>
    </r>
    <r>
      <rPr>
        <sz val="10"/>
        <rFont val="Arial"/>
        <family val="2"/>
      </rPr>
      <t xml:space="preserve"> en colonnes O à S. Par exemple, si vous avez utilisé des fonds du programme Soyons Actifs/Actives pour la dépense en question, choisissez le code R0110. Si il s'agit d'une valorisation par exemple une journée de bénévolat d'une personne, choisir le code R0730.
- Colonne K </t>
    </r>
    <r>
      <rPr>
        <i/>
        <sz val="10"/>
        <rFont val="Arial"/>
        <family val="2"/>
      </rPr>
      <t>"Détails valorisation"</t>
    </r>
    <r>
      <rPr>
        <sz val="10"/>
        <rFont val="Arial"/>
        <family val="2"/>
      </rPr>
      <t xml:space="preserve"> : Il faut inscrire ici le détail de calcul des valorisations. Par exemple pour une personne qui participe bénévolement à une réunion qui a duré 2 jours mettre </t>
    </r>
    <r>
      <rPr>
        <b/>
        <sz val="10"/>
        <rFont val="Arial"/>
        <family val="2"/>
      </rPr>
      <t xml:space="preserve">1pers*300€*2jours=600€. </t>
    </r>
    <r>
      <rPr>
        <b/>
        <sz val="10"/>
        <color indexed="10"/>
        <rFont val="Arial"/>
        <family val="2"/>
      </rPr>
      <t>ATTENTION : il est très important de mettre le détail pour chaque valorisation sinon elle ne pourra pas être comptabilisée.</t>
    </r>
  </si>
  <si>
    <r>
      <t xml:space="preserve">Partie dépenses prévisionnelles :
</t>
    </r>
    <r>
      <rPr>
        <sz val="10"/>
        <rFont val="Arial"/>
        <family val="2"/>
      </rPr>
      <t xml:space="preserve">Il faut donc ici remplir </t>
    </r>
    <r>
      <rPr>
        <b/>
        <sz val="10"/>
        <rFont val="Arial"/>
        <family val="2"/>
      </rPr>
      <t xml:space="preserve">les cases bleues </t>
    </r>
    <r>
      <rPr>
        <sz val="10"/>
        <rFont val="Arial"/>
        <family val="2"/>
      </rPr>
      <t xml:space="preserve">à savoir les colonnes D </t>
    </r>
    <r>
      <rPr>
        <i/>
        <sz val="10"/>
        <rFont val="Arial"/>
        <family val="2"/>
      </rPr>
      <t>"Unité"</t>
    </r>
    <r>
      <rPr>
        <sz val="10"/>
        <rFont val="Arial"/>
        <family val="2"/>
      </rPr>
      <t xml:space="preserve">, E </t>
    </r>
    <r>
      <rPr>
        <i/>
        <sz val="10"/>
        <rFont val="Arial"/>
        <family val="2"/>
      </rPr>
      <t>"Nombre d'unité"</t>
    </r>
    <r>
      <rPr>
        <sz val="10"/>
        <rFont val="Arial"/>
        <family val="2"/>
      </rPr>
      <t xml:space="preserve"> et F </t>
    </r>
    <r>
      <rPr>
        <i/>
        <sz val="10"/>
        <rFont val="Arial"/>
        <family val="2"/>
      </rPr>
      <t>"prix unitaire".</t>
    </r>
    <r>
      <rPr>
        <sz val="10"/>
        <rFont val="Arial"/>
        <family val="2"/>
      </rPr>
      <t xml:space="preserve"> Par exemple, pour intégrer le paiement du loyer de votre structure, si le projet dure 18 mois, et que le loyer mensuel est de 500DT il faudra inscrire sur la ligne 16 </t>
    </r>
    <r>
      <rPr>
        <i/>
        <sz val="10"/>
        <rFont val="Arial"/>
        <family val="2"/>
      </rPr>
      <t xml:space="preserve">"Loyer/électricité/eau/etc." </t>
    </r>
    <r>
      <rPr>
        <sz val="10"/>
        <rFont val="Arial"/>
        <family val="2"/>
      </rPr>
      <t xml:space="preserve">les informations suivantes : 
- Dans la colonne D </t>
    </r>
    <r>
      <rPr>
        <i/>
        <sz val="10"/>
        <rFont val="Arial"/>
        <family val="2"/>
      </rPr>
      <t xml:space="preserve">"Unité" </t>
    </r>
    <r>
      <rPr>
        <sz val="10"/>
        <rFont val="Arial"/>
        <family val="2"/>
      </rPr>
      <t xml:space="preserve">: écrire mois car l'unité dont il s'agit est le mois.
- Dans la colonne E </t>
    </r>
    <r>
      <rPr>
        <i/>
        <sz val="10"/>
        <rFont val="Arial"/>
        <family val="2"/>
      </rPr>
      <t>"Nombre d'unité"</t>
    </r>
    <r>
      <rPr>
        <sz val="10"/>
        <rFont val="Arial"/>
        <family val="2"/>
      </rPr>
      <t xml:space="preserve"> :  écrire 18 pour les 18 mois.
- Dans la colonne F </t>
    </r>
    <r>
      <rPr>
        <i/>
        <sz val="10"/>
        <rFont val="Arial"/>
        <family val="2"/>
      </rPr>
      <t>"prix unitaire"</t>
    </r>
    <r>
      <rPr>
        <sz val="10"/>
        <rFont val="Arial"/>
        <family val="2"/>
      </rPr>
      <t xml:space="preserve"> : écrire 500
Le total sera calculé automatiquement et inscrira 9 000 DT équivalant à 500DT*18mois. </t>
    </r>
    <r>
      <rPr>
        <b/>
        <sz val="10"/>
        <color indexed="10"/>
        <rFont val="Arial"/>
        <family val="2"/>
      </rPr>
      <t xml:space="preserve">ATTENTION dans les colonnes E </t>
    </r>
    <r>
      <rPr>
        <b/>
        <i/>
        <sz val="10"/>
        <color indexed="10"/>
        <rFont val="Arial"/>
        <family val="2"/>
      </rPr>
      <t>"Nombre d'unité"</t>
    </r>
    <r>
      <rPr>
        <b/>
        <sz val="10"/>
        <color indexed="10"/>
        <rFont val="Arial"/>
        <family val="2"/>
      </rPr>
      <t xml:space="preserve"> et F "</t>
    </r>
    <r>
      <rPr>
        <b/>
        <i/>
        <sz val="10"/>
        <color indexed="10"/>
        <rFont val="Arial"/>
        <family val="2"/>
      </rPr>
      <t>prix unitaire"</t>
    </r>
    <r>
      <rPr>
        <b/>
        <sz val="10"/>
        <color indexed="10"/>
        <rFont val="Arial"/>
        <family val="2"/>
      </rPr>
      <t xml:space="preserve"> il ne faut écrire QUE DES CHIFFRES et pas de lettre ni inscrire le monnaie (DT).</t>
    </r>
    <r>
      <rPr>
        <sz val="10"/>
        <rFont val="Arial"/>
        <family val="2"/>
      </rPr>
      <t xml:space="preserve">
Remplir donc ainsi toutes les lignes concernant les dépenses que vous prévoyez pour votre projet :  pour la première activité, remplir les cases bleues sous la ligne Activité 1 ; pour votre deuxième activité, remplir les cases bleues sous la ligne Activité 2, etc.
Tout en bas du tableau, vous trouverez le total des coûts directs (ligne 108) qui correspond au total des coûts inscrits plus haut. Le montant des frais administratifs se calcul automatiquement et représente 10% du total des coûts directs. Il s'agit ici des fonds qui reviennent à votre structure pour couvrir les différentes dépenses de fonctionnement qui ne seraient pas intégrées en haut du tableau dans la partie frais fixes. Il est inutile de fournir des justificatifs pour ce montant (</t>
    </r>
    <r>
      <rPr>
        <b/>
        <sz val="10"/>
        <rFont val="Arial"/>
        <family val="2"/>
      </rPr>
      <t>ET UNIQUEMENT POUR CE MONTANT</t>
    </r>
    <r>
      <rPr>
        <sz val="10"/>
        <rFont val="Arial"/>
        <family val="2"/>
      </rPr>
      <t>) et ces frais administratifs seront versés en fin de projet une fois l'ensemble des autres dépenses justifiées et le rapport final envoyé et validé.</t>
    </r>
  </si>
  <si>
    <r>
      <rPr>
        <b/>
        <u val="single"/>
        <sz val="10"/>
        <rFont val="Arial"/>
        <family val="2"/>
      </rPr>
      <t>Partie ressources prévisionnelles :</t>
    </r>
    <r>
      <rPr>
        <sz val="10"/>
        <rFont val="Arial"/>
        <family val="2"/>
      </rPr>
      <t xml:space="preserve">
Il faut intégrer ici, pour chaque dépenses avec quel fonds vous pensez la réaliser. Ici aussi vous ne devez </t>
    </r>
    <r>
      <rPr>
        <b/>
        <sz val="10"/>
        <rFont val="Arial"/>
        <family val="2"/>
      </rPr>
      <t>remplir que les cases bleues</t>
    </r>
    <r>
      <rPr>
        <sz val="10"/>
        <rFont val="Arial"/>
        <family val="2"/>
      </rPr>
      <t xml:space="preserve">, les autres se rempliront automatiquement.
4 types de fonds sont proposés : 
- les fonds du programme Soyons Actifs/Actives (colonne I), 
- vos fonds propres ou ceux des autres organisations investies dans la mise en place du projet (colonne J), 
- d'autres fonds c'est à dire les fonds d'autres bailleurs, publics ou privés (colonne K) et
- les valorisations (colonne L).
Par exemple, sur la dépenses de loyer de votre local de 9 000DT (500DT*18 mois), si vous avez déjà des fonds d'un autre bailleur pour payer disons la moitié du loyer et que vous avec besoin des fonds du programme pour compléter, vous aurez sur la ligne 16 </t>
    </r>
    <r>
      <rPr>
        <i/>
        <sz val="10"/>
        <rFont val="Arial"/>
        <family val="2"/>
      </rPr>
      <t>"Loyer/électricité/eau/etc."</t>
    </r>
    <r>
      <rPr>
        <sz val="10"/>
        <rFont val="Arial"/>
        <family val="2"/>
      </rPr>
      <t xml:space="preserve"> :
- Dans la colonne I </t>
    </r>
    <r>
      <rPr>
        <i/>
        <sz val="10"/>
        <rFont val="Arial"/>
        <family val="2"/>
      </rPr>
      <t>"Programme Soyons Actifs/Actives"</t>
    </r>
    <r>
      <rPr>
        <sz val="10"/>
        <rFont val="Arial"/>
        <family val="2"/>
      </rPr>
      <t xml:space="preserve"> : écrire 4 500 pour couvrir la moitié des 9 000DT
- Dans la colonne J </t>
    </r>
    <r>
      <rPr>
        <i/>
        <sz val="10"/>
        <rFont val="Arial"/>
        <family val="2"/>
      </rPr>
      <t>"Autres fonds"</t>
    </r>
    <r>
      <rPr>
        <sz val="10"/>
        <rFont val="Arial"/>
        <family val="2"/>
      </rPr>
      <t xml:space="preserve"> : écrire 4 500 pour couvrir l'autre moitié des 9 000DT
Le total sera calculé automatiquement dans la colonne M </t>
    </r>
    <r>
      <rPr>
        <i/>
        <sz val="10"/>
        <rFont val="Arial"/>
        <family val="2"/>
      </rPr>
      <t>"Total DT"</t>
    </r>
    <r>
      <rPr>
        <sz val="10"/>
        <rFont val="Arial"/>
        <family val="2"/>
      </rPr>
      <t xml:space="preserve"> et inscrira 9 000 DT équivalant à 4 500 + 4 500.
Remplir donc ainsi toutes les lignes où vous avez inscrit des dépenses dans la partie dépenses prévisionnelles. </t>
    </r>
    <r>
      <rPr>
        <b/>
        <sz val="10"/>
        <color indexed="10"/>
        <rFont val="Arial"/>
        <family val="2"/>
      </rPr>
      <t xml:space="preserve">ATTENTION, les frais administratifs (toute dernière dépense ligne 109) sont automatiquement et entièrement pris en charge par les fonds du programme Soyons Actifs/Actives. Il ne faut donc pas modifier ces cases (qui sont blanches).
Attention également à bien vérifier que votre budget prévisionnel respecte les équilibres de cofinancement qui sont inscrits dans les lignes directrices des appels à projet - le programme ne pourra pas couvrir 100% des dépenses de votre projet. </t>
    </r>
    <r>
      <rPr>
        <sz val="10"/>
        <rFont val="Arial"/>
        <family val="2"/>
      </rPr>
      <t>Vous trouverez ligne 111 la part de chaque bailleur sur le budget total.</t>
    </r>
  </si>
  <si>
    <t>Détails et exemples</t>
  </si>
  <si>
    <t xml:space="preserve"> Mobilier : équipements pour aménagement de bureaux (tables, armoires, chaises, etc.)
 Equipement pédagogique : rétroprojecteurs, appareils photo numérique, photocopieuses, équipements spécifiques, etc.
 Equipement informatique : ordinateurs, imprimantes, logiciels, etc.
 Autres équipements. </t>
  </si>
  <si>
    <t> Fournitures de bureau et petit équipement de bureau (téléphone, fax, encre pour imprimante, etc.)
 Fournitures et fonds documentaires : Livres, documentation scientifique, documents audiovisuels, films, expositions, etc.
 Carburants</t>
  </si>
  <si>
    <t> Personnel local lié au projet : cadres, secrétariat, journaliers, chauffeurs, gardiens… 
 Salaires des ressources expatriées : Salariés ou volontaires. Préciser le statut de chacun et la durée de leur mission respective
 Ces frais comprennent les salaires versés, les charges sociales, les indemnités diverses, etc.
 La durée du contrat de travail de ces personnels ne peut excéder la durée d’exécution du projet prévue dans la convention.
 Per Diem pour les salariés du projet amenés à se déplacer dans le cadre de leur mission
 Ces frais doivent correspondre à un barème précis, fixé dans le cadre de l’initiative du consortium. Ils peuvent être forfaitaires.
 Montant valorisé des bénévoles impliqués sur l’initiative du consortium. (ce montant doit correspondre à un barème précis, en cohérence avec les références du Programme Soyons Actifs/Actives et de l’AFD. Ils peuvent être forfaitaires.)</t>
  </si>
  <si>
    <t> Frais de déplacements des équipes salariées du projet, des bénévoles ou des responsables associatifs issus du consortium, mais également d’éventuels autres partenaires et participants aux activités si nécessaire.</t>
  </si>
  <si>
    <t> Location des locaux de l'association et contrat associé (eau, électricité, etc.),
 Frais de téléphone, Internet, etc.
 Autres frais de fonctionement récurents mais pas  déjà inscrits dans une autre rubrique (par exemeple les salaires seront en ressources humaines et non en frais de fonctionnement)</t>
  </si>
  <si>
    <t>3. Ressources humaines</t>
  </si>
  <si>
    <t> Expertises : études effectuées par des bureaux d’études ou associations, en dehors des organisations membres du programme ou du consortium porteur du projet, suite à un appel à candidature et conventionnement. Exemple: audit, capitalisation, graphisme, formateur, etc.
 Etudes techniques et d’ingénierie proprement dite suite à un appel à candidature et conventionnement. 
 Les frais d’expertise comprennent les honoraires, les Per Diem fournis aux experts pour leurs frais de séjour. 
 Les frais de transport peuvent également être intégrés dans cette rubrique (voyages internationaux et déplacements locaux).</t>
  </si>
  <si>
    <t> Frais de restauration (repas, pause café, etc.) lors des activités</t>
  </si>
  <si>
    <t> Frais d'hébergement lors des activités</t>
  </si>
  <si>
    <t> Frais de communication du type impression/création de plaquettes, banderôle, site Internet, blog, Frais de publication, etc.</t>
  </si>
  <si>
    <t> Frais bancaires,
 Toute dépense n'entrant pas dans les autres rubriques,
 Toute dépenses qui n'était pas prévue à l'origine dans le budget prévisionnel</t>
  </si>
  <si>
    <t> Contribution au fonctionnement des organisations pour la mise en œuvre projets, jusqu’à 10% des coûts directs
 Si le projet est mis en place par un consortium d'organisation, ces frais peuvent être partagés entre les membres du consortium sur échange et décision entre eux encadrés par une convention.
 Ils ne sont pas à justifier par la présentation de pièces justificatives correspondant aux dépenses puisqu’il s’agit d’une contribution forfaitaire, pour prendre en charge les frais généraux inhérents à la mise en œuvre de l’initiative du consortium au sein d’une organisation. Ces frais doivent faire l’objet d’un document signé.</t>
  </si>
  <si>
    <t> Frais liés à la location ponctuelle d'une salle ou de matériel pour l'organisation d'une activité (réunion de concertation, formation, séminaire, etc.)</t>
  </si>
  <si>
    <t>Activité 1 : NOM DE L'ACTIVITE</t>
  </si>
  <si>
    <t>Activité 2 : NOM DE L'ACTIVITE</t>
  </si>
  <si>
    <t>Activité 3 : NOM DE L'ACTIVITE</t>
  </si>
  <si>
    <t>Activité 4 : NOM DE L'ACTIVITE</t>
  </si>
  <si>
    <t>Activité 5 : NOM DE L'ACTIVITE</t>
  </si>
  <si>
    <t>Activité 6 : NOM DE L'ACTIVITE</t>
  </si>
  <si>
    <t>Activité 7 : NOM DE L'ACTIVITE</t>
  </si>
  <si>
    <t>Location de salle</t>
  </si>
  <si>
    <t>Location de matériel</t>
  </si>
  <si>
    <t>Il s'agit des différents fonds publics français mobilisés par exemple :
- Subvention d'une collectivité locale française,
- Apport de l'Institut Français de Tunisie - IFT,
- etc.</t>
  </si>
  <si>
    <t>Il s'agit des différents fonds publics internationaux mobilisés par exemple :
- Banque Mondiale,
- Organismes des Nations Unis,
- Coopération étrangères (US Aid, GIZ, etc.)
- etc.</t>
  </si>
  <si>
    <t>R0430</t>
  </si>
  <si>
    <t>Il s'agit des différents fonds privés tunisiens ou français (hors apport des membres du consortium). Par exemple:
- Fondation de France,
- Fondation Orange Tunisie,
- etc.</t>
  </si>
  <si>
    <t>Fonds propres des porteurs de projets. Par exemple:
- Apports des fonds propres de votre association,
- mise à disposition de personnel (salarié) d'une des organisation porteuse du projet (attention, ne concerne pas les salariés dont le salaire est déjà pris en charge par les financements du programme ou d'un autre bailleur - coordinateur/trice ou autre),
- services payé par les organisations porteuses du projet ou ses membres mais pas déjà pris en charge par les financements du programme ou d'un autre bailleur - loyer, déplacements, etc.)</t>
  </si>
  <si>
    <t>Il s'agit ici des fonds que le programme Soyons Actifs/Actives alloue à votre projet - montant total de l'apport du programme inscrit dans la convention signée avec Solidarité Laïque</t>
  </si>
  <si>
    <t>Les cases bleues sont à remplir dans le tableau "Nomenclature Ressources" de l'onglet "Fiche Ressources" (se copiera automatiquement dans les autres onglets) quand vous mobilisez de nouveaux bailleurs qui n'étaient pas déjà enregistrés.</t>
  </si>
  <si>
    <t>Détails des bailleurs</t>
  </si>
  <si>
    <t>Il s'agit des différents fonds publics tunisiens mobilisés par exemple :
- apport du Bureau de l'emploi pour l'accueil de volontaires,
- Subvention du Ministère de l'éducation,
- etc.</t>
  </si>
  <si>
    <r>
      <t xml:space="preserve">On appelle valorisation la contribution volontaire en nature d'une personne ou d'une organisation = </t>
    </r>
    <r>
      <rPr>
        <b/>
        <u val="single"/>
        <sz val="8"/>
        <rFont val="Arial"/>
        <family val="2"/>
      </rPr>
      <t>apport à titre gratuit</t>
    </r>
    <r>
      <rPr>
        <sz val="8"/>
        <rFont val="Arial"/>
        <family val="2"/>
      </rPr>
      <t xml:space="preserve"> d'un bien (salle de réunion, vidéoprojecteur, etc.) ou de temps de travail (bénévolat pour l'organisation d'une activité, etc.). Il s'agit d'évaluer le coût que cette contribution aurait coûté si on avait dû la payer. Ainsi, on parle de valorisation que </t>
    </r>
    <r>
      <rPr>
        <b/>
        <u val="single"/>
        <sz val="8"/>
        <rFont val="Arial"/>
        <family val="2"/>
      </rPr>
      <t>lorsqu’il n’y a pas versement ou réception d’argent</t>
    </r>
    <r>
      <rPr>
        <sz val="8"/>
        <rFont val="Arial"/>
        <family val="2"/>
      </rPr>
      <t>. Il y a 3 types de valorisations :
- Valorisation publique (humaine ou matérielle) quand le fournisseur est un organisme public, français ou tunisien (ex: utilisation gratuite d'une salle de la ville),
- Valorisation privée (matérielle) quand le fournisseur est un organisme privé, français ou tunisien ex: une association partenaire vous prête un vidéoprojecteur,
- Bénévolat privé quand des personnes apportent du temps de travail de façon bénévole pour la mise en place du projet.</t>
    </r>
  </si>
  <si>
    <r>
      <t xml:space="preserve">Ce document est conçu pour que certains onglets se replissent automatiquement. On a donc certains onglets </t>
    </r>
    <r>
      <rPr>
        <b/>
        <u val="single"/>
        <sz val="12"/>
        <rFont val="Arial"/>
        <family val="2"/>
      </rPr>
      <t>à remplir</t>
    </r>
    <r>
      <rPr>
        <sz val="12"/>
        <rFont val="Arial"/>
        <family val="2"/>
      </rPr>
      <t xml:space="preserve"> et d'autre </t>
    </r>
    <r>
      <rPr>
        <b/>
        <u val="single"/>
        <sz val="12"/>
        <rFont val="Arial"/>
        <family val="2"/>
      </rPr>
      <t>à ne pas modifier</t>
    </r>
    <r>
      <rPr>
        <sz val="12"/>
        <rFont val="Arial"/>
        <family val="2"/>
      </rPr>
      <t xml:space="preserve">. Afin d'éviter les modifications des liens et formules inscrits, les cases </t>
    </r>
    <r>
      <rPr>
        <b/>
        <u val="single"/>
        <sz val="12"/>
        <rFont val="Arial"/>
        <family val="2"/>
      </rPr>
      <t>à ne pas modifier</t>
    </r>
    <r>
      <rPr>
        <sz val="12"/>
        <rFont val="Arial"/>
        <family val="2"/>
      </rPr>
      <t xml:space="preserve"> sont bloquées, c'est à dire qu'elles ne peuvent pas être modifiées.
Vous retrouverez 6 onglets dans ce document (tout en bas) qui sont tous liés les uns aux autres. Ils permettent de remplir l'ensemble des informations nécessaires au suivi financier de votre projet.
</t>
    </r>
    <r>
      <rPr>
        <b/>
        <sz val="12"/>
        <rFont val="Arial"/>
        <family val="2"/>
      </rPr>
      <t xml:space="preserve">Le suivi financier d'un projet est long et rigoureux, il est donc important de remplir régulièrement cet outil pour ne pas être débordé lors des rapports intermédiaires et finaux. </t>
    </r>
    <r>
      <rPr>
        <b/>
        <u val="single"/>
        <sz val="12"/>
        <rFont val="Arial"/>
        <family val="2"/>
      </rPr>
      <t>N'hésitez pas à contacter les équipes techniques</t>
    </r>
    <r>
      <rPr>
        <b/>
        <sz val="12"/>
        <rFont val="Arial"/>
        <family val="2"/>
      </rPr>
      <t xml:space="preserve"> en Tunisie ou en France pour toute question ou si certains points ne sont pas clairs.</t>
    </r>
  </si>
  <si>
    <r>
      <t xml:space="preserve">C'est dans cet onglet que vous intégrerez les dépenses réalisées. </t>
    </r>
    <r>
      <rPr>
        <b/>
        <sz val="10"/>
        <color indexed="10"/>
        <rFont val="Arial"/>
        <family val="2"/>
      </rPr>
      <t>Il est fortement conseillé de remplir cet outil régulièrement (par exemple chaque semaine) pour vous éviter un long travail de traitement lors de la rédaction des rapports intermédiaires et finaux</t>
    </r>
    <r>
      <rPr>
        <sz val="10"/>
        <rFont val="Arial"/>
        <family val="2"/>
      </rPr>
      <t>. Les informations inscrites ici permettrons de remplir la colonne "Dépenses consommées" de l'onglet Suivi budgétaire".
Il faut intégrer dans cet onglet chaque dépense une par une. Une dépense = une ligne.</t>
    </r>
    <r>
      <rPr>
        <b/>
        <sz val="10"/>
        <rFont val="Arial"/>
        <family val="2"/>
      </rPr>
      <t xml:space="preserve"> Il est très important que </t>
    </r>
    <r>
      <rPr>
        <b/>
        <u val="single"/>
        <sz val="10"/>
        <rFont val="Arial"/>
        <family val="2"/>
      </rPr>
      <t xml:space="preserve">l'ensemble des colonnes </t>
    </r>
    <r>
      <rPr>
        <b/>
        <sz val="10"/>
        <rFont val="Arial"/>
        <family val="2"/>
      </rPr>
      <t>soit rempli (sauf la colonne dépenses en euros quand la dépense a été faite en dinars).</t>
    </r>
    <r>
      <rPr>
        <sz val="10"/>
        <rFont val="Arial"/>
        <family val="2"/>
      </rPr>
      <t xml:space="preserve"> Voici la marche à suivre :
- Colonne A </t>
    </r>
    <r>
      <rPr>
        <i/>
        <sz val="10"/>
        <rFont val="Arial"/>
        <family val="2"/>
      </rPr>
      <t>"Code"</t>
    </r>
    <r>
      <rPr>
        <sz val="10"/>
        <rFont val="Arial"/>
        <family val="2"/>
      </rPr>
      <t xml:space="preserve"> : Il s'agit du code budgétaire de votre dépenses. Par exemple, toutes les dépenses en "transport local" auront le même code budgétaire (D0510). Pour choisir votre code, il faut cliquer sur la flèche et choisir en déroulant le menu le code correspondant à votre dépense. Pour trouver quel code utiliser il faut regarder le tableau de nomenclature des dépenses qui se trouve colonnes M à O. </t>
    </r>
    <r>
      <rPr>
        <b/>
        <i/>
        <sz val="10"/>
        <rFont val="Arial"/>
        <family val="2"/>
      </rPr>
      <t>Plus de détails sur ce que représente chaque grande famille de dépenses se trouve dans l'onglet "Nomenclature des dépenses"</t>
    </r>
    <r>
      <rPr>
        <sz val="10"/>
        <rFont val="Arial"/>
        <family val="2"/>
      </rPr>
      <t xml:space="preserve">. </t>
    </r>
    <r>
      <rPr>
        <b/>
        <sz val="10"/>
        <color indexed="10"/>
        <rFont val="Arial"/>
        <family val="2"/>
      </rPr>
      <t xml:space="preserve">ATTENTION : il est </t>
    </r>
    <r>
      <rPr>
        <b/>
        <u val="single"/>
        <sz val="10"/>
        <color indexed="10"/>
        <rFont val="Arial"/>
        <family val="2"/>
      </rPr>
      <t>très important de remplir le code budgétaire</t>
    </r>
    <r>
      <rPr>
        <b/>
        <sz val="10"/>
        <color indexed="10"/>
        <rFont val="Arial"/>
        <family val="2"/>
      </rPr>
      <t xml:space="preserve"> car sinon, la dépense inscrite ne sera pas enregistrée dans les autres onglets.</t>
    </r>
    <r>
      <rPr>
        <sz val="10"/>
        <rFont val="Arial"/>
        <family val="2"/>
      </rPr>
      <t xml:space="preserve">
- Colonne B </t>
    </r>
    <r>
      <rPr>
        <i/>
        <sz val="10"/>
        <rFont val="Arial"/>
        <family val="2"/>
      </rPr>
      <t xml:space="preserve">"N° de pièce" </t>
    </r>
    <r>
      <rPr>
        <sz val="10"/>
        <rFont val="Arial"/>
        <family val="2"/>
      </rPr>
      <t xml:space="preserve">: Le numéro de pièce est comme la carte d'identité d'une dépense. Il permet de la différencier des autres. C'est également le moyen de lier la dépense enregistrée dans votre outil avec la pièce justificative qui lui est associée. </t>
    </r>
    <r>
      <rPr>
        <b/>
        <sz val="10"/>
        <rFont val="Arial"/>
        <family val="2"/>
      </rPr>
      <t>Le numéro de pièce inscrit dans l'outil doit donc</t>
    </r>
    <r>
      <rPr>
        <b/>
        <u val="single"/>
        <sz val="10"/>
        <rFont val="Arial"/>
        <family val="2"/>
      </rPr>
      <t xml:space="preserve"> TOUJOURS</t>
    </r>
    <r>
      <rPr>
        <b/>
        <sz val="10"/>
        <rFont val="Arial"/>
        <family val="2"/>
      </rPr>
      <t xml:space="preserve"> apparaitre sur la pièce justificative</t>
    </r>
    <r>
      <rPr>
        <sz val="10"/>
        <rFont val="Arial"/>
        <family val="2"/>
      </rPr>
      <t xml:space="preserve">. Egalement, pour pouvoir retrouver facilement les pièces justificatives, il faut que chaque numéro de pièce soit unique. Vous êtes libre de choisir le système de numérotation qui vous convient. Vous pouvez par exemple prendre les initiales de votre structure puis mettre un numéro. Pour Solidarité Laïque on pourrait donc imaginer un premier numéro de pièce SL1, puis pour une deuxième dépense le numéro de pièce SL2, etc.
- Colonne C </t>
    </r>
    <r>
      <rPr>
        <i/>
        <sz val="10"/>
        <rFont val="Arial"/>
        <family val="2"/>
      </rPr>
      <t>"Date"</t>
    </r>
    <r>
      <rPr>
        <sz val="10"/>
        <rFont val="Arial"/>
        <family val="2"/>
      </rPr>
      <t xml:space="preserve"> :  Il s'agit ici d'indiquer la date de la dépense qui est inscrite sur la pièce justificative. </t>
    </r>
    <r>
      <rPr>
        <b/>
        <sz val="10"/>
        <color indexed="10"/>
        <rFont val="Arial"/>
        <family val="2"/>
      </rPr>
      <t>Attention</t>
    </r>
    <r>
      <rPr>
        <b/>
        <sz val="10"/>
        <rFont val="Arial"/>
        <family val="2"/>
      </rPr>
      <t xml:space="preserve"> à bien vous assurer que la date de chaque dépense soit éligible, c'est à dire dans la période du projet définie dans la convention signée</t>
    </r>
    <r>
      <rPr>
        <sz val="10"/>
        <rFont val="Arial"/>
        <family val="2"/>
      </rPr>
      <t xml:space="preserve">.
- Colonne D </t>
    </r>
    <r>
      <rPr>
        <i/>
        <sz val="10"/>
        <rFont val="Arial"/>
        <family val="2"/>
      </rPr>
      <t>"Désignation"</t>
    </r>
    <r>
      <rPr>
        <sz val="10"/>
        <rFont val="Arial"/>
        <family val="2"/>
      </rPr>
      <t xml:space="preserve"> : C'est ici que vous écrivez à quoi correspond la dépense. Cette case doit être détaillée pour permettre de voir rapidement à quelle activité correspond la dépenses, qui elle concerne, etc. </t>
    </r>
  </si>
  <si>
    <r>
      <t xml:space="preserve">Détail
</t>
    </r>
    <r>
      <rPr>
        <b/>
        <i/>
        <sz val="8"/>
        <rFont val="Arial"/>
        <family val="2"/>
      </rPr>
      <t>Détailler rapidement la dépense et si besoin le mode de calcul</t>
    </r>
  </si>
  <si>
    <r>
      <t xml:space="preserve">Communication </t>
    </r>
    <r>
      <rPr>
        <i/>
        <sz val="10"/>
        <rFont val="Arial"/>
        <family val="2"/>
      </rPr>
      <t>(dépliants, prospectus, affiches, etc.)</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</si>
</sst>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_-* #,##0.0\ _€_-;\-* #,##0.0\ _€_-;_-* &quot;-&quot;??\ _€_-;_-@_-"/>
    <numFmt numFmtId="175" formatCode="_-* #,##0\ _€_-;\-* #,##0\ _€_-;_-* &quot;-&quot;??\ _€_-;_-@_-"/>
    <numFmt numFmtId="176" formatCode="0.0000000"/>
    <numFmt numFmtId="177" formatCode="0.000000"/>
    <numFmt numFmtId="178" formatCode="0.00000"/>
    <numFmt numFmtId="179" formatCode="0.0000"/>
    <numFmt numFmtId="180" formatCode="0.000"/>
    <numFmt numFmtId="181" formatCode="0.0"/>
    <numFmt numFmtId="182" formatCode="0.00000000"/>
    <numFmt numFmtId="183" formatCode="#,##0.00\ &quot;€&quot;"/>
    <numFmt numFmtId="184" formatCode="#,##0.00\ _€"/>
    <numFmt numFmtId="185" formatCode="_-* #,##0.0\ &quot;€&quot;_-;\-* #,##0.0\ &quot;€&quot;_-;_-* &quot;-&quot;??\ &quot;€&quot;_-;_-@_-"/>
    <numFmt numFmtId="186" formatCode="_-* #,##0\ &quot;€&quot;_-;\-* #,##0\ &quot;€&quot;_-;_-* &quot;-&quot;??\ &quot;€&quot;_-;_-@_-"/>
    <numFmt numFmtId="187" formatCode="#,##0\ &quot;€&quot;"/>
    <numFmt numFmtId="188" formatCode="#,##0\ [$MAD];\-#,##0\ [$MAD]"/>
    <numFmt numFmtId="189" formatCode="#,##0\ [$MAD]"/>
    <numFmt numFmtId="190" formatCode="_-* #,##0.00\ [$€]_-;\-* #,##0.00\ [$€]_-;_-* &quot;-&quot;??\ [$€]_-;_-@_-"/>
    <numFmt numFmtId="191" formatCode="_-* #,##0.00\ [$€-81D]_-;\-* #,##0.00\ [$€-81D]_-;_-* &quot;-&quot;??\ [$€-81D]_-;_-@_-"/>
    <numFmt numFmtId="192" formatCode="_-* #,##0.00000\ _€_-;\-* #,##0.00000\ _€_-;_-* &quot;-&quot;?????\ _€_-;_-@_-"/>
    <numFmt numFmtId="193" formatCode="#,##0.00_ ;\-#,##0.00\ "/>
    <numFmt numFmtId="194" formatCode="&quot;Vrai&quot;;&quot;Vrai&quot;;&quot;Faux&quot;"/>
    <numFmt numFmtId="195" formatCode="&quot;Actif&quot;;&quot;Actif&quot;;&quot;Inactif&quot;"/>
    <numFmt numFmtId="196" formatCode="[$€-2]\ #,##0.00_);[Red]\([$€-2]\ #,##0.00\)"/>
    <numFmt numFmtId="197" formatCode="_-* #,##0.00\ [$€-1]_-;\-* #,##0.00\ [$€-1]_-;_-* &quot;-&quot;??\ [$€-1]_-"/>
    <numFmt numFmtId="198" formatCode="[$-40C]dddd\ d\ mmmm\ yyyy"/>
    <numFmt numFmtId="199" formatCode="mmm\-yyyy"/>
  </numFmts>
  <fonts count="7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i/>
      <sz val="8"/>
      <name val="Arial"/>
      <family val="2"/>
    </font>
    <font>
      <b/>
      <sz val="8"/>
      <color indexed="18"/>
      <name val="Arial"/>
      <family val="2"/>
    </font>
    <font>
      <b/>
      <sz val="8"/>
      <color indexed="62"/>
      <name val="Arial"/>
      <family val="2"/>
    </font>
    <font>
      <sz val="8"/>
      <color indexed="8"/>
      <name val="Arial"/>
      <family val="2"/>
    </font>
    <font>
      <sz val="11"/>
      <name val="Arial"/>
      <family val="2"/>
    </font>
    <font>
      <sz val="9"/>
      <name val="Tahoma"/>
      <family val="2"/>
    </font>
    <font>
      <b/>
      <i/>
      <sz val="8"/>
      <color indexed="18"/>
      <name val="Arial"/>
      <family val="2"/>
    </font>
    <font>
      <b/>
      <sz val="11"/>
      <name val="Arial"/>
      <family val="2"/>
    </font>
    <font>
      <b/>
      <sz val="9"/>
      <name val="Arial"/>
      <family val="2"/>
    </font>
    <font>
      <b/>
      <sz val="9"/>
      <name val="Tahoma"/>
      <family val="2"/>
    </font>
    <font>
      <b/>
      <sz val="12"/>
      <name val="Arial"/>
      <family val="2"/>
    </font>
    <font>
      <b/>
      <sz val="11"/>
      <color indexed="9"/>
      <name val="Arial"/>
      <family val="2"/>
    </font>
    <font>
      <i/>
      <sz val="10"/>
      <name val="Arial"/>
      <family val="2"/>
    </font>
    <font>
      <b/>
      <i/>
      <sz val="8"/>
      <name val="Arial"/>
      <family val="2"/>
    </font>
    <font>
      <b/>
      <i/>
      <sz val="10"/>
      <name val="Arial"/>
      <family val="2"/>
    </font>
    <font>
      <b/>
      <i/>
      <sz val="8"/>
      <color indexed="48"/>
      <name val="Arial"/>
      <family val="2"/>
    </font>
    <font>
      <sz val="12"/>
      <name val="Arial"/>
      <family val="2"/>
    </font>
    <font>
      <b/>
      <sz val="14"/>
      <name val="Arial"/>
      <family val="2"/>
    </font>
    <font>
      <b/>
      <u val="single"/>
      <sz val="12"/>
      <name val="Arial"/>
      <family val="2"/>
    </font>
    <font>
      <b/>
      <sz val="10"/>
      <color indexed="10"/>
      <name val="Arial"/>
      <family val="2"/>
    </font>
    <font>
      <b/>
      <u val="single"/>
      <sz val="10"/>
      <name val="Arial"/>
      <family val="2"/>
    </font>
    <font>
      <b/>
      <u val="single"/>
      <sz val="10"/>
      <color indexed="10"/>
      <name val="Arial"/>
      <family val="2"/>
    </font>
    <font>
      <u val="single"/>
      <sz val="10"/>
      <name val="Arial"/>
      <family val="2"/>
    </font>
    <font>
      <b/>
      <i/>
      <sz val="10"/>
      <color indexed="10"/>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sz val="10"/>
      <color indexed="9"/>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sz val="10"/>
      <color theme="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44"/>
        <bgColor indexed="64"/>
      </patternFill>
    </fill>
    <fill>
      <patternFill patternType="solid">
        <fgColor indexed="13"/>
        <bgColor indexed="64"/>
      </patternFill>
    </fill>
    <fill>
      <patternFill patternType="solid">
        <fgColor rgb="FF92D050"/>
        <bgColor indexed="64"/>
      </patternFill>
    </fill>
    <fill>
      <patternFill patternType="solid">
        <fgColor indexed="10"/>
        <bgColor indexed="64"/>
      </patternFill>
    </fill>
    <fill>
      <patternFill patternType="solid">
        <fgColor theme="0"/>
        <bgColor indexed="64"/>
      </patternFill>
    </fill>
    <fill>
      <patternFill patternType="solid">
        <fgColor theme="2" tint="-0.4999699890613556"/>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indexed="48"/>
        <bgColor indexed="64"/>
      </patternFill>
    </fill>
    <fill>
      <patternFill patternType="solid">
        <fgColor rgb="FFC00000"/>
        <bgColor indexed="64"/>
      </patternFill>
    </fill>
    <fill>
      <patternFill patternType="solid">
        <fgColor rgb="FFCE32B0"/>
        <bgColor indexed="64"/>
      </patternFill>
    </fill>
    <fill>
      <patternFill patternType="solid">
        <fgColor rgb="FF0070C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5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style="medium"/>
      <bottom style="medium"/>
    </border>
    <border>
      <left>
        <color indexed="63"/>
      </left>
      <right style="medium"/>
      <top style="thin"/>
      <bottom style="thin"/>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style="medium"/>
      <right style="medium"/>
      <top>
        <color indexed="63"/>
      </top>
      <bottom style="thin"/>
    </border>
    <border>
      <left style="medium"/>
      <right style="medium"/>
      <top style="thin"/>
      <bottom style="thin"/>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color indexed="63"/>
      </top>
      <bottom>
        <color indexed="63"/>
      </bottom>
    </border>
    <border>
      <left style="medium"/>
      <right style="medium"/>
      <top style="thin"/>
      <bottom style="medium"/>
    </border>
    <border>
      <left style="medium"/>
      <right>
        <color indexed="63"/>
      </right>
      <top style="medium"/>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mediu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thin"/>
      <top style="thin"/>
      <bottom style="medium"/>
    </border>
    <border>
      <left>
        <color indexed="63"/>
      </left>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medium"/>
      <bottom style="medium"/>
    </border>
    <border>
      <left style="medium"/>
      <right style="thin"/>
      <top style="thin"/>
      <bottom style="thin"/>
    </border>
    <border>
      <left style="thin"/>
      <right>
        <color indexed="63"/>
      </right>
      <top style="medium"/>
      <bottom style="medium"/>
    </border>
    <border>
      <left>
        <color indexed="63"/>
      </left>
      <right style="thin"/>
      <top style="medium"/>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medium"/>
      <top style="medium"/>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thin"/>
      <right style="medium"/>
      <top style="thin"/>
      <bottom style="thin"/>
    </border>
    <border>
      <left style="medium"/>
      <right style="thin"/>
      <top style="medium"/>
      <bottom>
        <color indexed="63"/>
      </bottom>
    </border>
    <border>
      <left>
        <color indexed="63"/>
      </left>
      <right style="medium"/>
      <top style="medium"/>
      <bottom>
        <color indexed="63"/>
      </bottom>
    </border>
    <border>
      <left style="medium"/>
      <right style="medium"/>
      <top style="medium"/>
      <bottom style="double"/>
    </border>
    <border>
      <left style="medium"/>
      <right style="medium"/>
      <top style="double"/>
      <bottom style="double"/>
    </border>
    <border>
      <left style="medium"/>
      <right style="medium"/>
      <top style="double"/>
      <bottom style="medium"/>
    </border>
    <border>
      <left style="medium"/>
      <right>
        <color indexed="63"/>
      </right>
      <top style="medium"/>
      <bottom style="double"/>
    </border>
    <border>
      <left style="medium"/>
      <right>
        <color indexed="63"/>
      </right>
      <top style="double"/>
      <bottom style="double"/>
    </border>
    <border>
      <left style="medium"/>
      <right>
        <color indexed="63"/>
      </right>
      <top style="double"/>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0" fillId="0" borderId="0" applyFont="0" applyFill="0" applyBorder="0" applyAlignment="0" applyProtection="0"/>
    <xf numFmtId="0" fontId="57"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490">
    <xf numFmtId="0" fontId="0" fillId="0" borderId="0" xfId="0" applyAlignment="1">
      <alignment/>
    </xf>
    <xf numFmtId="43" fontId="5" fillId="33" borderId="10" xfId="58" applyFont="1" applyFill="1" applyBorder="1" applyAlignment="1" applyProtection="1">
      <alignment horizontal="right" vertical="center" wrapText="1"/>
      <protection/>
    </xf>
    <xf numFmtId="0" fontId="5" fillId="0" borderId="11" xfId="0"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14" fontId="5" fillId="0" borderId="12"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wrapText="1"/>
      <protection locked="0"/>
    </xf>
    <xf numFmtId="0" fontId="4" fillId="0" borderId="0" xfId="0" applyFont="1" applyFill="1" applyBorder="1" applyAlignment="1" applyProtection="1">
      <alignment wrapText="1"/>
      <protection locked="0"/>
    </xf>
    <xf numFmtId="0" fontId="4" fillId="0" borderId="12" xfId="0" applyFont="1" applyFill="1" applyBorder="1" applyAlignment="1" applyProtection="1">
      <alignment horizontal="center" wrapText="1"/>
      <protection locked="0"/>
    </xf>
    <xf numFmtId="0" fontId="4" fillId="0" borderId="12" xfId="0" applyFont="1" applyFill="1" applyBorder="1" applyAlignment="1" applyProtection="1">
      <alignment wrapText="1"/>
      <protection locked="0"/>
    </xf>
    <xf numFmtId="0" fontId="4" fillId="0" borderId="12" xfId="0" applyFont="1" applyBorder="1" applyAlignment="1" applyProtection="1">
      <alignment horizontal="center" wrapText="1"/>
      <protection locked="0"/>
    </xf>
    <xf numFmtId="0" fontId="4" fillId="0" borderId="12" xfId="0" applyFont="1" applyBorder="1" applyAlignment="1" applyProtection="1">
      <alignment wrapText="1"/>
      <protection locked="0"/>
    </xf>
    <xf numFmtId="49" fontId="4" fillId="0" borderId="13" xfId="0" applyNumberFormat="1" applyFont="1" applyFill="1" applyBorder="1" applyAlignment="1" applyProtection="1">
      <alignment horizontal="center" wrapText="1"/>
      <protection locked="0"/>
    </xf>
    <xf numFmtId="0" fontId="4" fillId="0" borderId="13" xfId="0" applyFont="1" applyFill="1" applyBorder="1" applyAlignment="1" applyProtection="1">
      <alignment wrapText="1"/>
      <protection locked="0"/>
    </xf>
    <xf numFmtId="0" fontId="4" fillId="0" borderId="13" xfId="0" applyFont="1" applyFill="1" applyBorder="1" applyAlignment="1" applyProtection="1">
      <alignment horizontal="center" wrapText="1"/>
      <protection locked="0"/>
    </xf>
    <xf numFmtId="43" fontId="4" fillId="0" borderId="12" xfId="0" applyNumberFormat="1" applyFont="1" applyFill="1" applyBorder="1" applyAlignment="1" applyProtection="1">
      <alignment horizontal="center" wrapText="1"/>
      <protection locked="0"/>
    </xf>
    <xf numFmtId="49" fontId="4" fillId="34" borderId="12" xfId="0" applyNumberFormat="1" applyFont="1" applyFill="1" applyBorder="1" applyAlignment="1" applyProtection="1">
      <alignment horizontal="center" wrapText="1"/>
      <protection locked="0"/>
    </xf>
    <xf numFmtId="0" fontId="4" fillId="34" borderId="12" xfId="0" applyFont="1" applyFill="1" applyBorder="1" applyAlignment="1" applyProtection="1">
      <alignment wrapText="1"/>
      <protection locked="0"/>
    </xf>
    <xf numFmtId="0" fontId="4" fillId="34" borderId="12" xfId="0" applyFont="1" applyFill="1" applyBorder="1" applyAlignment="1" applyProtection="1">
      <alignment horizontal="center" wrapText="1"/>
      <protection locked="0"/>
    </xf>
    <xf numFmtId="43" fontId="4" fillId="34" borderId="12" xfId="0" applyNumberFormat="1" applyFont="1" applyFill="1" applyBorder="1" applyAlignment="1" applyProtection="1">
      <alignment horizontal="center" wrapText="1"/>
      <protection locked="0"/>
    </xf>
    <xf numFmtId="43" fontId="4" fillId="0" borderId="13" xfId="0" applyNumberFormat="1" applyFont="1" applyFill="1" applyBorder="1" applyAlignment="1" applyProtection="1">
      <alignment horizontal="center" wrapText="1"/>
      <protection locked="0"/>
    </xf>
    <xf numFmtId="0" fontId="0" fillId="0" borderId="0" xfId="0" applyAlignment="1" applyProtection="1">
      <alignment/>
      <protection locked="0"/>
    </xf>
    <xf numFmtId="0" fontId="5" fillId="0" borderId="14" xfId="0" applyFont="1" applyFill="1" applyBorder="1" applyAlignment="1" applyProtection="1">
      <alignment horizontal="center" vertical="center" wrapText="1"/>
      <protection locked="0"/>
    </xf>
    <xf numFmtId="43" fontId="5" fillId="0" borderId="11" xfId="58" applyFont="1" applyFill="1" applyBorder="1" applyAlignment="1" applyProtection="1">
      <alignment horizontal="center" vertical="center" wrapText="1"/>
      <protection locked="0"/>
    </xf>
    <xf numFmtId="43" fontId="4" fillId="0" borderId="15" xfId="58" applyFont="1" applyFill="1" applyBorder="1" applyAlignment="1" applyProtection="1">
      <alignment horizontal="left" wrapText="1"/>
      <protection locked="0"/>
    </xf>
    <xf numFmtId="0" fontId="0" fillId="0" borderId="0" xfId="0" applyFill="1" applyAlignment="1" applyProtection="1">
      <alignment/>
      <protection locked="0"/>
    </xf>
    <xf numFmtId="43" fontId="0" fillId="0" borderId="0" xfId="58" applyFont="1" applyFill="1" applyAlignment="1" applyProtection="1">
      <alignment/>
      <protection locked="0"/>
    </xf>
    <xf numFmtId="43" fontId="0" fillId="0" borderId="0" xfId="58" applyFont="1" applyAlignment="1" applyProtection="1">
      <alignment/>
      <protection locked="0"/>
    </xf>
    <xf numFmtId="9" fontId="0" fillId="0" borderId="0" xfId="72" applyFont="1" applyAlignment="1" applyProtection="1">
      <alignment/>
      <protection locked="0"/>
    </xf>
    <xf numFmtId="0" fontId="0" fillId="34" borderId="0" xfId="0" applyFill="1" applyAlignment="1" applyProtection="1">
      <alignment/>
      <protection locked="0"/>
    </xf>
    <xf numFmtId="0" fontId="10" fillId="0" borderId="0" xfId="0" applyFont="1" applyAlignment="1" applyProtection="1">
      <alignment/>
      <protection locked="0"/>
    </xf>
    <xf numFmtId="0" fontId="4" fillId="0" borderId="0" xfId="0" applyFont="1" applyBorder="1" applyAlignment="1" applyProtection="1">
      <alignment wrapText="1"/>
      <protection locked="0"/>
    </xf>
    <xf numFmtId="43" fontId="4" fillId="0" borderId="0" xfId="58" applyFont="1" applyBorder="1" applyAlignment="1" applyProtection="1">
      <alignment wrapText="1"/>
      <protection locked="0"/>
    </xf>
    <xf numFmtId="0" fontId="0" fillId="34" borderId="0" xfId="0" applyFill="1" applyBorder="1" applyAlignment="1" applyProtection="1">
      <alignment/>
      <protection locked="0"/>
    </xf>
    <xf numFmtId="0" fontId="5" fillId="34" borderId="0" xfId="0" applyFont="1" applyFill="1" applyBorder="1" applyAlignment="1" applyProtection="1">
      <alignment horizontal="right" vertical="center" wrapText="1"/>
      <protection locked="0"/>
    </xf>
    <xf numFmtId="0" fontId="4" fillId="0" borderId="0" xfId="0" applyFont="1" applyAlignment="1" applyProtection="1">
      <alignment wrapText="1"/>
      <protection locked="0"/>
    </xf>
    <xf numFmtId="43" fontId="4" fillId="0" borderId="0" xfId="58" applyFont="1" applyAlignment="1" applyProtection="1">
      <alignment wrapText="1"/>
      <protection locked="0"/>
    </xf>
    <xf numFmtId="0" fontId="4" fillId="0" borderId="0" xfId="0" applyFont="1" applyBorder="1" applyAlignment="1" applyProtection="1">
      <alignment horizontal="left" wrapText="1"/>
      <protection locked="0"/>
    </xf>
    <xf numFmtId="43" fontId="4" fillId="0" borderId="0" xfId="58" applyFont="1" applyBorder="1" applyAlignment="1" applyProtection="1">
      <alignment horizontal="left" wrapText="1"/>
      <protection locked="0"/>
    </xf>
    <xf numFmtId="9" fontId="5" fillId="33" borderId="10" xfId="72" applyFont="1" applyFill="1" applyBorder="1" applyAlignment="1" applyProtection="1">
      <alignment horizontal="right" vertical="center" wrapText="1"/>
      <protection/>
    </xf>
    <xf numFmtId="43" fontId="1" fillId="35" borderId="16" xfId="58" applyFont="1" applyFill="1" applyBorder="1" applyAlignment="1" applyProtection="1">
      <alignment horizontal="right" vertical="center" wrapText="1"/>
      <protection/>
    </xf>
    <xf numFmtId="9" fontId="1" fillId="35" borderId="16" xfId="72" applyFont="1" applyFill="1" applyBorder="1" applyAlignment="1" applyProtection="1">
      <alignment horizontal="right" vertical="center" wrapText="1"/>
      <protection/>
    </xf>
    <xf numFmtId="9" fontId="4" fillId="0" borderId="15" xfId="72" applyFont="1" applyBorder="1" applyAlignment="1" applyProtection="1">
      <alignment/>
      <protection/>
    </xf>
    <xf numFmtId="9" fontId="4" fillId="0" borderId="17" xfId="72" applyFont="1" applyBorder="1" applyAlignment="1" applyProtection="1">
      <alignment/>
      <protection/>
    </xf>
    <xf numFmtId="0" fontId="0" fillId="0" borderId="0" xfId="0" applyFont="1" applyAlignment="1" applyProtection="1">
      <alignment/>
      <protection locked="0"/>
    </xf>
    <xf numFmtId="0" fontId="0"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0" fillId="0" borderId="0" xfId="0" applyFont="1" applyAlignment="1" applyProtection="1">
      <alignment/>
      <protection locked="0"/>
    </xf>
    <xf numFmtId="0" fontId="5" fillId="0" borderId="18"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4" fontId="4" fillId="0" borderId="0" xfId="0" applyNumberFormat="1" applyFont="1" applyFill="1" applyBorder="1" applyAlignment="1" applyProtection="1">
      <alignment horizontal="right"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2" fontId="5" fillId="0" borderId="0" xfId="0" applyNumberFormat="1" applyFont="1" applyFill="1" applyBorder="1" applyAlignment="1" applyProtection="1">
      <alignment horizontal="right" wrapText="1"/>
      <protection locked="0"/>
    </xf>
    <xf numFmtId="43" fontId="4" fillId="0" borderId="0" xfId="58" applyFont="1" applyFill="1" applyBorder="1" applyAlignment="1" applyProtection="1">
      <alignment horizontal="right" wrapText="1"/>
      <protection locked="0"/>
    </xf>
    <xf numFmtId="9" fontId="18" fillId="0" borderId="0" xfId="72" applyFont="1" applyAlignment="1" applyProtection="1">
      <alignment/>
      <protection locked="0"/>
    </xf>
    <xf numFmtId="43" fontId="6" fillId="0" borderId="17" xfId="58" applyFont="1" applyBorder="1" applyAlignment="1" applyProtection="1">
      <alignment/>
      <protection/>
    </xf>
    <xf numFmtId="43" fontId="19" fillId="33" borderId="10" xfId="58" applyFont="1" applyFill="1" applyBorder="1" applyAlignment="1" applyProtection="1">
      <alignment horizontal="right" vertical="center" wrapText="1"/>
      <protection/>
    </xf>
    <xf numFmtId="0" fontId="0" fillId="0" borderId="0" xfId="0" applyAlignment="1" applyProtection="1">
      <alignment wrapText="1"/>
      <protection locked="0"/>
    </xf>
    <xf numFmtId="0" fontId="0" fillId="0" borderId="0" xfId="0" applyAlignment="1" applyProtection="1">
      <alignment wrapText="1"/>
      <protection/>
    </xf>
    <xf numFmtId="0" fontId="0" fillId="0" borderId="0" xfId="0" applyNumberFormat="1" applyAlignment="1" applyProtection="1">
      <alignment/>
      <protection locked="0"/>
    </xf>
    <xf numFmtId="43" fontId="21" fillId="0" borderId="19" xfId="0" applyNumberFormat="1" applyFont="1" applyBorder="1" applyAlignment="1" applyProtection="1">
      <alignment horizontal="left" vertical="center" wrapText="1"/>
      <protection locked="0"/>
    </xf>
    <xf numFmtId="43" fontId="21" fillId="0" borderId="17" xfId="0" applyNumberFormat="1" applyFont="1" applyBorder="1" applyAlignment="1" applyProtection="1">
      <alignment horizontal="left" vertical="center" wrapText="1"/>
      <protection locked="0"/>
    </xf>
    <xf numFmtId="43" fontId="21" fillId="0" borderId="20" xfId="0" applyNumberFormat="1" applyFont="1" applyBorder="1" applyAlignment="1" applyProtection="1">
      <alignment horizontal="left" vertical="center" wrapText="1"/>
      <protection locked="0"/>
    </xf>
    <xf numFmtId="43" fontId="21" fillId="0" borderId="21" xfId="0" applyNumberFormat="1" applyFont="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xf>
    <xf numFmtId="43" fontId="21" fillId="0" borderId="23" xfId="0" applyNumberFormat="1"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43" fontId="21" fillId="0" borderId="22" xfId="0" applyNumberFormat="1" applyFont="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43" fontId="21" fillId="0" borderId="19" xfId="0" applyNumberFormat="1" applyFont="1" applyBorder="1" applyAlignment="1" applyProtection="1">
      <alignment horizontal="left" vertical="center" wrapText="1"/>
      <protection/>
    </xf>
    <xf numFmtId="43" fontId="21" fillId="0" borderId="17" xfId="0" applyNumberFormat="1" applyFont="1" applyBorder="1" applyAlignment="1" applyProtection="1">
      <alignment horizontal="left" vertical="center" wrapText="1"/>
      <protection/>
    </xf>
    <xf numFmtId="43" fontId="21" fillId="0" borderId="20" xfId="0" applyNumberFormat="1" applyFont="1" applyBorder="1" applyAlignment="1" applyProtection="1">
      <alignment horizontal="left" vertical="center" wrapText="1"/>
      <protection/>
    </xf>
    <xf numFmtId="43" fontId="21" fillId="0" borderId="21" xfId="0" applyNumberFormat="1"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27" xfId="0" applyFont="1" applyBorder="1" applyAlignment="1" applyProtection="1">
      <alignment horizontal="left" vertical="center" wrapText="1"/>
      <protection/>
    </xf>
    <xf numFmtId="0" fontId="4" fillId="0" borderId="28" xfId="0" applyFont="1" applyBorder="1" applyAlignment="1" applyProtection="1">
      <alignment horizontal="left" vertical="center" wrapText="1"/>
      <protection/>
    </xf>
    <xf numFmtId="0" fontId="4" fillId="0" borderId="29"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0" fontId="4" fillId="0" borderId="31" xfId="0" applyFont="1" applyBorder="1" applyAlignment="1" applyProtection="1">
      <alignment horizontal="left" vertical="center" wrapText="1"/>
      <protection/>
    </xf>
    <xf numFmtId="0" fontId="4" fillId="0" borderId="32" xfId="0" applyFont="1" applyBorder="1" applyAlignment="1" applyProtection="1">
      <alignment horizontal="left" vertical="center" wrapText="1"/>
      <protection/>
    </xf>
    <xf numFmtId="0" fontId="4" fillId="0" borderId="33" xfId="0" applyFont="1" applyBorder="1" applyAlignment="1" applyProtection="1">
      <alignment horizontal="left" vertical="center" wrapText="1"/>
      <protection/>
    </xf>
    <xf numFmtId="49" fontId="4" fillId="0" borderId="31" xfId="0" applyNumberFormat="1" applyFont="1" applyBorder="1" applyAlignment="1" applyProtection="1">
      <alignment horizontal="left" vertical="center" wrapText="1"/>
      <protection/>
    </xf>
    <xf numFmtId="49" fontId="4" fillId="0" borderId="25" xfId="0" applyNumberFormat="1" applyFont="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4" fillId="34" borderId="27" xfId="0" applyFont="1" applyFill="1" applyBorder="1" applyAlignment="1" applyProtection="1">
      <alignment horizontal="left" vertical="center" wrapText="1"/>
      <protection/>
    </xf>
    <xf numFmtId="0" fontId="4" fillId="34" borderId="23" xfId="0" applyFont="1" applyFill="1" applyBorder="1" applyAlignment="1" applyProtection="1">
      <alignment horizontal="left" vertical="center" wrapText="1"/>
      <protection/>
    </xf>
    <xf numFmtId="0" fontId="4" fillId="34" borderId="30" xfId="0" applyFont="1" applyFill="1" applyBorder="1" applyAlignment="1" applyProtection="1">
      <alignment horizontal="left" vertical="center" wrapText="1"/>
      <protection/>
    </xf>
    <xf numFmtId="0" fontId="0" fillId="33" borderId="25" xfId="0" applyFill="1" applyBorder="1" applyAlignment="1" applyProtection="1">
      <alignment vertical="center" wrapText="1"/>
      <protection/>
    </xf>
    <xf numFmtId="0" fontId="0" fillId="33" borderId="10" xfId="0" applyFill="1" applyBorder="1" applyAlignment="1" applyProtection="1">
      <alignment vertical="center" wrapText="1"/>
      <protection/>
    </xf>
    <xf numFmtId="0" fontId="7" fillId="0" borderId="32" xfId="0" applyFont="1" applyBorder="1" applyAlignment="1" applyProtection="1">
      <alignment vertical="center" wrapText="1"/>
      <protection/>
    </xf>
    <xf numFmtId="0" fontId="7" fillId="0" borderId="10" xfId="0" applyFont="1" applyBorder="1" applyAlignment="1" applyProtection="1">
      <alignment vertical="center" wrapText="1"/>
      <protection/>
    </xf>
    <xf numFmtId="0" fontId="4" fillId="34" borderId="0" xfId="0" applyFont="1" applyFill="1" applyBorder="1" applyAlignment="1" applyProtection="1">
      <alignment wrapText="1"/>
      <protection locked="0"/>
    </xf>
    <xf numFmtId="0" fontId="7" fillId="0" borderId="32" xfId="0" applyFont="1" applyBorder="1" applyAlignment="1" applyProtection="1">
      <alignment horizontal="left" vertical="center" wrapText="1"/>
      <protection/>
    </xf>
    <xf numFmtId="0" fontId="4" fillId="34" borderId="33" xfId="0" applyFont="1" applyFill="1" applyBorder="1" applyAlignment="1" applyProtection="1">
      <alignment horizontal="left" vertical="center" wrapText="1"/>
      <protection/>
    </xf>
    <xf numFmtId="0" fontId="7" fillId="0" borderId="25" xfId="0" applyFont="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4" fillId="0" borderId="10" xfId="0" applyNumberFormat="1" applyFont="1" applyBorder="1" applyAlignment="1" applyProtection="1">
      <alignment horizontal="left" vertical="center" wrapText="1"/>
      <protection/>
    </xf>
    <xf numFmtId="43" fontId="1" fillId="36" borderId="34" xfId="58" applyNumberFormat="1" applyFont="1" applyFill="1" applyBorder="1" applyAlignment="1" applyProtection="1">
      <alignment/>
      <protection/>
    </xf>
    <xf numFmtId="4" fontId="4" fillId="0" borderId="35" xfId="0" applyNumberFormat="1" applyFont="1" applyFill="1" applyBorder="1" applyAlignment="1" applyProtection="1">
      <alignment horizontal="right" wrapText="1"/>
      <protection locked="0"/>
    </xf>
    <xf numFmtId="0" fontId="5" fillId="37" borderId="36" xfId="0" applyFont="1" applyFill="1" applyBorder="1" applyAlignment="1" applyProtection="1">
      <alignment horizontal="center" vertical="center" wrapText="1"/>
      <protection locked="0"/>
    </xf>
    <xf numFmtId="49" fontId="5" fillId="37" borderId="37" xfId="0" applyNumberFormat="1" applyFont="1" applyFill="1" applyBorder="1" applyAlignment="1" applyProtection="1">
      <alignment horizontal="center" vertical="center" wrapText="1"/>
      <protection locked="0"/>
    </xf>
    <xf numFmtId="0" fontId="5" fillId="37" borderId="37" xfId="0" applyFont="1" applyFill="1" applyBorder="1" applyAlignment="1" applyProtection="1">
      <alignment horizontal="center" vertical="center" wrapText="1"/>
      <protection locked="0"/>
    </xf>
    <xf numFmtId="4" fontId="5" fillId="37" borderId="37" xfId="0" applyNumberFormat="1" applyFont="1" applyFill="1" applyBorder="1" applyAlignment="1" applyProtection="1">
      <alignment horizontal="center" vertical="center" wrapText="1"/>
      <protection locked="0"/>
    </xf>
    <xf numFmtId="4" fontId="5" fillId="37" borderId="16" xfId="0" applyNumberFormat="1" applyFont="1" applyFill="1" applyBorder="1" applyAlignment="1" applyProtection="1">
      <alignment horizontal="center" vertical="center" wrapText="1"/>
      <protection locked="0"/>
    </xf>
    <xf numFmtId="44" fontId="5" fillId="0" borderId="11" xfId="60" applyFont="1" applyFill="1" applyBorder="1" applyAlignment="1" applyProtection="1">
      <alignment horizontal="center" vertical="center" wrapText="1"/>
      <protection locked="0"/>
    </xf>
    <xf numFmtId="44" fontId="4" fillId="0" borderId="13" xfId="60" applyFont="1" applyFill="1" applyBorder="1" applyAlignment="1" applyProtection="1">
      <alignment horizontal="right" wrapText="1"/>
      <protection locked="0"/>
    </xf>
    <xf numFmtId="44" fontId="4" fillId="0" borderId="12" xfId="60" applyFont="1" applyFill="1" applyBorder="1" applyAlignment="1" applyProtection="1">
      <alignment horizontal="right" wrapText="1"/>
      <protection locked="0"/>
    </xf>
    <xf numFmtId="44" fontId="4" fillId="34" borderId="12" xfId="60" applyFont="1" applyFill="1" applyBorder="1" applyAlignment="1" applyProtection="1">
      <alignment horizontal="right" wrapText="1"/>
      <protection locked="0"/>
    </xf>
    <xf numFmtId="44" fontId="5" fillId="0" borderId="12" xfId="60" applyFont="1" applyFill="1" applyBorder="1" applyAlignment="1" applyProtection="1">
      <alignment horizontal="center" vertical="center" wrapText="1"/>
      <protection locked="0"/>
    </xf>
    <xf numFmtId="44" fontId="9" fillId="0" borderId="12" xfId="60" applyFont="1" applyFill="1" applyBorder="1" applyAlignment="1" applyProtection="1">
      <alignment vertical="center" wrapText="1"/>
      <protection locked="0"/>
    </xf>
    <xf numFmtId="44" fontId="4" fillId="0" borderId="12" xfId="60" applyFont="1" applyFill="1" applyBorder="1" applyAlignment="1" applyProtection="1">
      <alignment horizontal="right" vertical="center" wrapText="1"/>
      <protection locked="0"/>
    </xf>
    <xf numFmtId="44" fontId="4" fillId="0" borderId="12" xfId="60" applyFont="1" applyBorder="1" applyAlignment="1" applyProtection="1">
      <alignment horizontal="right" wrapText="1"/>
      <protection locked="0"/>
    </xf>
    <xf numFmtId="44" fontId="4" fillId="0" borderId="38" xfId="60" applyFont="1" applyFill="1" applyBorder="1" applyAlignment="1" applyProtection="1">
      <alignment horizontal="right" wrapText="1"/>
      <protection locked="0"/>
    </xf>
    <xf numFmtId="4" fontId="5" fillId="37" borderId="39" xfId="0" applyNumberFormat="1" applyFont="1" applyFill="1" applyBorder="1" applyAlignment="1" applyProtection="1">
      <alignment horizontal="center" vertical="center" wrapText="1"/>
      <protection locked="0"/>
    </xf>
    <xf numFmtId="0" fontId="0" fillId="0" borderId="0" xfId="0" applyBorder="1" applyAlignment="1" applyProtection="1">
      <alignment/>
      <protection locked="0"/>
    </xf>
    <xf numFmtId="0" fontId="1" fillId="38" borderId="25" xfId="0" applyFont="1" applyFill="1" applyBorder="1" applyAlignment="1" applyProtection="1">
      <alignment horizontal="centerContinuous" vertical="center"/>
      <protection locked="0"/>
    </xf>
    <xf numFmtId="0" fontId="1" fillId="38" borderId="16" xfId="0" applyFont="1" applyFill="1" applyBorder="1" applyAlignment="1" applyProtection="1">
      <alignment horizontal="centerContinuous" vertical="center"/>
      <protection locked="0"/>
    </xf>
    <xf numFmtId="14" fontId="1" fillId="38" borderId="10" xfId="0" applyNumberFormat="1" applyFont="1" applyFill="1" applyBorder="1" applyAlignment="1" applyProtection="1">
      <alignment vertical="center"/>
      <protection locked="0"/>
    </xf>
    <xf numFmtId="43" fontId="5" fillId="0" borderId="12" xfId="58" applyFont="1" applyFill="1" applyBorder="1" applyAlignment="1" applyProtection="1">
      <alignment horizontal="center" vertical="center" wrapText="1"/>
      <protection locked="0"/>
    </xf>
    <xf numFmtId="43" fontId="4" fillId="0" borderId="12" xfId="58" applyFont="1" applyFill="1" applyBorder="1" applyAlignment="1" applyProtection="1">
      <alignment horizontal="right" wrapText="1"/>
      <protection locked="0"/>
    </xf>
    <xf numFmtId="43" fontId="4" fillId="34" borderId="12" xfId="58" applyFont="1" applyFill="1" applyBorder="1" applyAlignment="1" applyProtection="1">
      <alignment horizontal="right" wrapText="1"/>
      <protection locked="0"/>
    </xf>
    <xf numFmtId="43" fontId="4" fillId="0" borderId="38" xfId="58" applyFont="1" applyFill="1" applyBorder="1" applyAlignment="1" applyProtection="1">
      <alignment horizontal="right" wrapText="1"/>
      <protection locked="0"/>
    </xf>
    <xf numFmtId="0" fontId="0" fillId="0" borderId="0" xfId="0" applyAlignment="1" applyProtection="1">
      <alignment horizontal="centerContinuous" vertical="center"/>
      <protection locked="0"/>
    </xf>
    <xf numFmtId="9" fontId="18" fillId="0" borderId="0" xfId="72" applyFont="1" applyAlignment="1" applyProtection="1">
      <alignment horizontal="centerContinuous" vertical="center"/>
      <protection locked="0"/>
    </xf>
    <xf numFmtId="43" fontId="20" fillId="35" borderId="10" xfId="58" applyFont="1" applyFill="1" applyBorder="1" applyAlignment="1" applyProtection="1">
      <alignment horizontal="right" wrapText="1"/>
      <protection/>
    </xf>
    <xf numFmtId="0" fontId="1" fillId="39"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protection/>
    </xf>
    <xf numFmtId="0" fontId="0" fillId="0" borderId="0" xfId="0" applyAlignment="1" applyProtection="1">
      <alignment/>
      <protection/>
    </xf>
    <xf numFmtId="0" fontId="0" fillId="0" borderId="0" xfId="0" applyNumberFormat="1" applyAlignment="1" applyProtection="1">
      <alignment/>
      <protection/>
    </xf>
    <xf numFmtId="0" fontId="0" fillId="33" borderId="16" xfId="0" applyNumberForma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4" fillId="0" borderId="40" xfId="0" applyFont="1" applyBorder="1" applyAlignment="1" applyProtection="1">
      <alignment horizontal="left" vertical="center" wrapText="1"/>
      <protection/>
    </xf>
    <xf numFmtId="0" fontId="4" fillId="0" borderId="41" xfId="0" applyFont="1" applyBorder="1" applyAlignment="1" applyProtection="1">
      <alignment horizontal="left" vertical="center" wrapText="1"/>
      <protection/>
    </xf>
    <xf numFmtId="0" fontId="18" fillId="0" borderId="0" xfId="0" applyFont="1" applyAlignment="1" applyProtection="1">
      <alignment horizontal="centerContinuous" vertical="center"/>
      <protection/>
    </xf>
    <xf numFmtId="43" fontId="5" fillId="33" borderId="10" xfId="58" applyFont="1" applyFill="1" applyBorder="1" applyAlignment="1" applyProtection="1">
      <alignment horizontal="right" wrapText="1"/>
      <protection locked="0"/>
    </xf>
    <xf numFmtId="43" fontId="1" fillId="35" borderId="16" xfId="58" applyFont="1" applyFill="1" applyBorder="1" applyAlignment="1" applyProtection="1">
      <alignment horizontal="right" wrapText="1"/>
      <protection locked="0"/>
    </xf>
    <xf numFmtId="0" fontId="0" fillId="34" borderId="0" xfId="0" applyFill="1" applyAlignment="1" applyProtection="1">
      <alignment/>
      <protection/>
    </xf>
    <xf numFmtId="0" fontId="7" fillId="0" borderId="40" xfId="0" applyFont="1" applyBorder="1" applyAlignment="1" applyProtection="1">
      <alignment horizontal="left" vertical="center" wrapText="1"/>
      <protection/>
    </xf>
    <xf numFmtId="0" fontId="7" fillId="0" borderId="22" xfId="0" applyFont="1" applyBorder="1" applyAlignment="1" applyProtection="1">
      <alignment horizontal="left" vertical="center" wrapText="1"/>
      <protection/>
    </xf>
    <xf numFmtId="0" fontId="5" fillId="33" borderId="25" xfId="0" applyFont="1" applyFill="1" applyBorder="1" applyAlignment="1" applyProtection="1">
      <alignment horizontal="right" vertical="center" wrapText="1"/>
      <protection/>
    </xf>
    <xf numFmtId="0" fontId="5" fillId="33" borderId="10" xfId="0" applyFont="1" applyFill="1" applyBorder="1" applyAlignment="1" applyProtection="1">
      <alignment horizontal="right" vertical="center" wrapText="1"/>
      <protection/>
    </xf>
    <xf numFmtId="0" fontId="8" fillId="0" borderId="26" xfId="0" applyFont="1" applyBorder="1" applyAlignment="1" applyProtection="1">
      <alignment horizontal="left" vertical="center" wrapText="1"/>
      <protection/>
    </xf>
    <xf numFmtId="0" fontId="7" fillId="0" borderId="27" xfId="0" applyFont="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0" fontId="14" fillId="36" borderId="42" xfId="0" applyFont="1" applyFill="1" applyBorder="1" applyAlignment="1" applyProtection="1">
      <alignment horizontal="right" vertical="center" wrapText="1"/>
      <protection/>
    </xf>
    <xf numFmtId="0" fontId="1" fillId="35" borderId="10" xfId="0" applyFont="1" applyFill="1" applyBorder="1" applyAlignment="1" applyProtection="1">
      <alignment horizontal="right" vertical="center" wrapText="1"/>
      <protection/>
    </xf>
    <xf numFmtId="0" fontId="12" fillId="0" borderId="25" xfId="0" applyFont="1" applyBorder="1" applyAlignment="1" applyProtection="1">
      <alignment horizontal="left" vertical="center" wrapText="1"/>
      <protection/>
    </xf>
    <xf numFmtId="0" fontId="4" fillId="34" borderId="28" xfId="0" applyFont="1" applyFill="1" applyBorder="1" applyAlignment="1" applyProtection="1">
      <alignment horizontal="left" vertical="center" wrapText="1"/>
      <protection/>
    </xf>
    <xf numFmtId="0" fontId="5" fillId="35" borderId="10" xfId="0" applyFont="1" applyFill="1" applyBorder="1" applyAlignment="1" applyProtection="1">
      <alignment horizontal="right" vertical="center" wrapText="1"/>
      <protection/>
    </xf>
    <xf numFmtId="9" fontId="18" fillId="0" borderId="43" xfId="72" applyFont="1" applyBorder="1" applyAlignment="1" applyProtection="1">
      <alignment horizontal="centerContinuous" vertical="center" wrapText="1"/>
      <protection/>
    </xf>
    <xf numFmtId="0" fontId="0" fillId="0" borderId="44" xfId="0" applyBorder="1" applyAlignment="1" applyProtection="1">
      <alignment horizontal="centerContinuous" vertical="center"/>
      <protection/>
    </xf>
    <xf numFmtId="0" fontId="0" fillId="0" borderId="45" xfId="0" applyBorder="1" applyAlignment="1" applyProtection="1">
      <alignment horizontal="centerContinuous" vertical="center"/>
      <protection/>
    </xf>
    <xf numFmtId="0" fontId="0" fillId="36" borderId="25" xfId="0" applyFill="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0" fontId="14" fillId="36" borderId="46" xfId="0" applyFont="1" applyFill="1" applyBorder="1" applyAlignment="1" applyProtection="1">
      <alignment horizontal="left" vertical="center" wrapText="1" indent="1"/>
      <protection/>
    </xf>
    <xf numFmtId="0" fontId="1" fillId="35" borderId="10" xfId="0" applyFont="1" applyFill="1" applyBorder="1" applyAlignment="1" applyProtection="1">
      <alignment horizontal="left" vertical="center" wrapText="1" indent="1"/>
      <protection/>
    </xf>
    <xf numFmtId="0" fontId="4" fillId="0" borderId="47" xfId="0" applyFont="1" applyBorder="1" applyAlignment="1" applyProtection="1">
      <alignment horizontal="left" vertical="center" wrapText="1"/>
      <protection/>
    </xf>
    <xf numFmtId="43" fontId="4" fillId="0" borderId="13" xfId="58" applyFont="1" applyFill="1" applyBorder="1" applyAlignment="1" applyProtection="1">
      <alignment horizontal="right" wrapText="1"/>
      <protection locked="0"/>
    </xf>
    <xf numFmtId="43" fontId="9" fillId="0" borderId="12" xfId="58" applyFont="1" applyFill="1" applyBorder="1" applyAlignment="1" applyProtection="1">
      <alignment vertical="center" wrapText="1"/>
      <protection locked="0"/>
    </xf>
    <xf numFmtId="43" fontId="4" fillId="0" borderId="12" xfId="58" applyFont="1" applyFill="1" applyBorder="1" applyAlignment="1" applyProtection="1">
      <alignment horizontal="right" vertical="center" wrapText="1"/>
      <protection locked="0"/>
    </xf>
    <xf numFmtId="43" fontId="4" fillId="0" borderId="12" xfId="58" applyFont="1" applyBorder="1" applyAlignment="1" applyProtection="1">
      <alignment horizontal="right" wrapText="1"/>
      <protection locked="0"/>
    </xf>
    <xf numFmtId="0" fontId="4" fillId="0" borderId="11" xfId="0" applyFont="1" applyBorder="1" applyAlignment="1" applyProtection="1">
      <alignment horizontal="left" vertical="center" wrapText="1"/>
      <protection/>
    </xf>
    <xf numFmtId="9" fontId="5" fillId="33" borderId="16" xfId="72" applyFont="1" applyFill="1" applyBorder="1" applyAlignment="1" applyProtection="1">
      <alignment horizontal="right" vertical="center" wrapText="1"/>
      <protection/>
    </xf>
    <xf numFmtId="9" fontId="4" fillId="0" borderId="24" xfId="72" applyFont="1" applyBorder="1" applyAlignment="1" applyProtection="1">
      <alignment/>
      <protection/>
    </xf>
    <xf numFmtId="9" fontId="14" fillId="36" borderId="16" xfId="72" applyFont="1" applyFill="1" applyBorder="1" applyAlignment="1" applyProtection="1">
      <alignment horizontal="right" vertical="center" wrapText="1"/>
      <protection/>
    </xf>
    <xf numFmtId="43" fontId="5" fillId="33" borderId="36" xfId="58" applyFont="1" applyFill="1" applyBorder="1" applyAlignment="1" applyProtection="1">
      <alignment horizontal="right" vertical="center" wrapText="1"/>
      <protection/>
    </xf>
    <xf numFmtId="0" fontId="12" fillId="40" borderId="25" xfId="0" applyFont="1" applyFill="1" applyBorder="1" applyAlignment="1" applyProtection="1">
      <alignment vertical="center"/>
      <protection/>
    </xf>
    <xf numFmtId="0" fontId="12" fillId="40" borderId="48" xfId="0" applyFont="1" applyFill="1" applyBorder="1" applyAlignment="1" applyProtection="1">
      <alignment vertical="center"/>
      <protection/>
    </xf>
    <xf numFmtId="0" fontId="0" fillId="40" borderId="48" xfId="0" applyFill="1" applyBorder="1" applyAlignment="1" applyProtection="1">
      <alignment vertical="center"/>
      <protection/>
    </xf>
    <xf numFmtId="0" fontId="0" fillId="40" borderId="16" xfId="0" applyFill="1" applyBorder="1" applyAlignment="1" applyProtection="1">
      <alignment/>
      <protection/>
    </xf>
    <xf numFmtId="43" fontId="4" fillId="10" borderId="49" xfId="58" applyFont="1" applyFill="1" applyBorder="1" applyAlignment="1" applyProtection="1">
      <alignment/>
      <protection/>
    </xf>
    <xf numFmtId="9" fontId="4" fillId="10" borderId="15" xfId="72" applyFont="1" applyFill="1" applyBorder="1" applyAlignment="1" applyProtection="1">
      <alignment/>
      <protection/>
    </xf>
    <xf numFmtId="9" fontId="4" fillId="10" borderId="17" xfId="72" applyFont="1" applyFill="1" applyBorder="1" applyAlignment="1" applyProtection="1">
      <alignment/>
      <protection/>
    </xf>
    <xf numFmtId="43" fontId="4" fillId="10" borderId="17" xfId="58" applyFont="1" applyFill="1" applyBorder="1" applyAlignment="1" applyProtection="1">
      <alignment/>
      <protection/>
    </xf>
    <xf numFmtId="43" fontId="12" fillId="40" borderId="48" xfId="58" applyFont="1" applyFill="1" applyBorder="1" applyAlignment="1" applyProtection="1">
      <alignment vertical="center"/>
      <protection/>
    </xf>
    <xf numFmtId="43" fontId="0" fillId="40" borderId="16" xfId="58" applyFont="1" applyFill="1" applyBorder="1" applyAlignment="1" applyProtection="1">
      <alignment/>
      <protection/>
    </xf>
    <xf numFmtId="9" fontId="4" fillId="0" borderId="17" xfId="72" applyFont="1" applyFill="1" applyBorder="1" applyAlignment="1" applyProtection="1">
      <alignment/>
      <protection/>
    </xf>
    <xf numFmtId="43" fontId="5" fillId="37" borderId="50" xfId="58" applyFont="1" applyFill="1" applyBorder="1" applyAlignment="1" applyProtection="1">
      <alignment horizontal="center" vertical="center" wrapText="1"/>
      <protection locked="0"/>
    </xf>
    <xf numFmtId="43" fontId="5" fillId="33" borderId="50" xfId="58" applyFont="1" applyFill="1" applyBorder="1" applyAlignment="1" applyProtection="1">
      <alignment horizontal="right" wrapText="1"/>
      <protection/>
    </xf>
    <xf numFmtId="43" fontId="1" fillId="36" borderId="34" xfId="58" applyFont="1" applyFill="1" applyBorder="1" applyAlignment="1" applyProtection="1">
      <alignment/>
      <protection/>
    </xf>
    <xf numFmtId="44" fontId="5" fillId="33" borderId="37" xfId="60" applyFont="1" applyFill="1" applyBorder="1" applyAlignment="1" applyProtection="1">
      <alignment horizontal="right" wrapText="1"/>
      <protection/>
    </xf>
    <xf numFmtId="0" fontId="13" fillId="33" borderId="25" xfId="0" applyFont="1" applyFill="1" applyBorder="1" applyAlignment="1" applyProtection="1">
      <alignment horizontal="centerContinuous" vertical="center" wrapText="1"/>
      <protection locked="0"/>
    </xf>
    <xf numFmtId="0" fontId="13" fillId="33" borderId="48" xfId="0" applyFont="1" applyFill="1" applyBorder="1" applyAlignment="1" applyProtection="1">
      <alignment horizontal="centerContinuous" vertical="center" wrapText="1"/>
      <protection locked="0"/>
    </xf>
    <xf numFmtId="0" fontId="13" fillId="33" borderId="16" xfId="0" applyFont="1" applyFill="1" applyBorder="1" applyAlignment="1" applyProtection="1">
      <alignment horizontal="centerContinuous" vertical="center" wrapText="1"/>
      <protection locked="0"/>
    </xf>
    <xf numFmtId="43" fontId="4" fillId="0" borderId="11" xfId="58" applyFont="1" applyFill="1" applyBorder="1" applyAlignment="1" applyProtection="1">
      <alignment horizontal="center" vertical="center" wrapText="1"/>
      <protection locked="0"/>
    </xf>
    <xf numFmtId="44" fontId="4" fillId="0" borderId="51" xfId="60" applyFont="1" applyFill="1" applyBorder="1" applyAlignment="1" applyProtection="1">
      <alignment horizontal="center" vertical="center" wrapText="1"/>
      <protection locked="0"/>
    </xf>
    <xf numFmtId="14" fontId="4" fillId="0" borderId="12" xfId="0" applyNumberFormat="1" applyFont="1" applyFill="1" applyBorder="1" applyAlignment="1" applyProtection="1">
      <alignment horizontal="center" vertical="center" wrapText="1"/>
      <protection locked="0"/>
    </xf>
    <xf numFmtId="44" fontId="4" fillId="0" borderId="52" xfId="60" applyFont="1" applyFill="1" applyBorder="1" applyAlignment="1" applyProtection="1">
      <alignment horizontal="center" vertical="center" wrapText="1"/>
      <protection locked="0"/>
    </xf>
    <xf numFmtId="43" fontId="4" fillId="0" borderId="12" xfId="58" applyFont="1" applyFill="1" applyBorder="1" applyAlignment="1" applyProtection="1">
      <alignment horizontal="center" vertical="center" wrapText="1"/>
      <protection locked="0"/>
    </xf>
    <xf numFmtId="44" fontId="4" fillId="0" borderId="12" xfId="60" applyFont="1" applyFill="1" applyBorder="1" applyAlignment="1" applyProtection="1">
      <alignment horizontal="center" vertical="center" wrapText="1"/>
      <protection locked="0"/>
    </xf>
    <xf numFmtId="44" fontId="4" fillId="0" borderId="11" xfId="60" applyFont="1" applyFill="1" applyBorder="1" applyAlignment="1" applyProtection="1">
      <alignment horizontal="center" vertical="center" wrapText="1"/>
      <protection locked="0"/>
    </xf>
    <xf numFmtId="14" fontId="4" fillId="0" borderId="13" xfId="0" applyNumberFormat="1"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14" fontId="4" fillId="0" borderId="54" xfId="0" applyNumberFormat="1"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wrapText="1"/>
      <protection locked="0"/>
    </xf>
    <xf numFmtId="0" fontId="4" fillId="0" borderId="54" xfId="0" applyFont="1" applyFill="1" applyBorder="1" applyAlignment="1" applyProtection="1">
      <alignment horizontal="center" vertical="center" wrapText="1"/>
      <protection locked="0"/>
    </xf>
    <xf numFmtId="43" fontId="4" fillId="0" borderId="54" xfId="58" applyFont="1" applyFill="1" applyBorder="1" applyAlignment="1" applyProtection="1">
      <alignment horizontal="center" vertical="center" wrapText="1"/>
      <protection locked="0"/>
    </xf>
    <xf numFmtId="43" fontId="4" fillId="0" borderId="19" xfId="58"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43" fontId="4" fillId="0" borderId="15" xfId="58" applyFont="1" applyFill="1" applyBorder="1" applyAlignment="1" applyProtection="1">
      <alignment horizontal="center" vertical="center" wrapText="1"/>
      <protection locked="0"/>
    </xf>
    <xf numFmtId="43" fontId="4" fillId="0" borderId="17" xfId="58" applyFont="1" applyFill="1" applyBorder="1" applyAlignment="1" applyProtection="1">
      <alignment horizontal="right" wrapText="1"/>
      <protection locked="0"/>
    </xf>
    <xf numFmtId="43" fontId="4" fillId="34" borderId="17" xfId="58" applyFont="1" applyFill="1" applyBorder="1" applyAlignment="1" applyProtection="1">
      <alignment horizontal="right" wrapText="1"/>
      <protection locked="0"/>
    </xf>
    <xf numFmtId="43" fontId="4" fillId="0" borderId="17" xfId="58"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43" fontId="4" fillId="0" borderId="20" xfId="58" applyFont="1" applyFill="1" applyBorder="1" applyAlignment="1" applyProtection="1">
      <alignment horizontal="right" wrapText="1"/>
      <protection locked="0"/>
    </xf>
    <xf numFmtId="43" fontId="5" fillId="33" borderId="56" xfId="58" applyFont="1" applyFill="1" applyBorder="1" applyAlignment="1" applyProtection="1">
      <alignment horizontal="center" vertical="center" wrapText="1"/>
      <protection locked="0"/>
    </xf>
    <xf numFmtId="0" fontId="17" fillId="41" borderId="43" xfId="0" applyFont="1" applyFill="1" applyBorder="1" applyAlignment="1" applyProtection="1">
      <alignment horizontal="centerContinuous" vertical="center" wrapText="1"/>
      <protection locked="0"/>
    </xf>
    <xf numFmtId="0" fontId="17" fillId="41" borderId="44" xfId="0" applyFont="1" applyFill="1" applyBorder="1" applyAlignment="1" applyProtection="1">
      <alignment horizontal="centerContinuous" vertical="center" wrapText="1"/>
      <protection locked="0"/>
    </xf>
    <xf numFmtId="0" fontId="17" fillId="41" borderId="45" xfId="0" applyFont="1" applyFill="1" applyBorder="1" applyAlignment="1" applyProtection="1">
      <alignment horizontal="centerContinuous" vertical="center" wrapText="1"/>
      <protection locked="0"/>
    </xf>
    <xf numFmtId="43" fontId="5" fillId="33" borderId="11" xfId="58"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49" fontId="5" fillId="0" borderId="54" xfId="0" applyNumberFormat="1" applyFont="1" applyFill="1" applyBorder="1" applyAlignment="1" applyProtection="1">
      <alignment horizontal="center" vertical="center" wrapText="1"/>
      <protection locked="0"/>
    </xf>
    <xf numFmtId="14" fontId="5" fillId="0" borderId="54" xfId="0" applyNumberFormat="1"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43" fontId="5" fillId="0" borderId="54" xfId="58" applyFont="1" applyFill="1" applyBorder="1" applyAlignment="1" applyProtection="1">
      <alignment horizontal="center" vertical="center" wrapText="1"/>
      <protection locked="0"/>
    </xf>
    <xf numFmtId="44" fontId="5" fillId="0" borderId="54" xfId="60" applyFont="1" applyFill="1" applyBorder="1" applyAlignment="1" applyProtection="1">
      <alignment horizontal="center" vertical="center" wrapText="1"/>
      <protection locked="0"/>
    </xf>
    <xf numFmtId="0" fontId="5"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9" xfId="0"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wrapText="1"/>
      <protection locked="0"/>
    </xf>
    <xf numFmtId="14" fontId="5" fillId="0" borderId="38" xfId="0" applyNumberFormat="1" applyFont="1" applyFill="1" applyBorder="1" applyAlignment="1" applyProtection="1">
      <alignment horizontal="center" vertical="center" wrapText="1"/>
      <protection locked="0"/>
    </xf>
    <xf numFmtId="0" fontId="4" fillId="0" borderId="38" xfId="0" applyFont="1" applyFill="1" applyBorder="1" applyAlignment="1" applyProtection="1">
      <alignment wrapText="1"/>
      <protection locked="0"/>
    </xf>
    <xf numFmtId="0" fontId="4" fillId="0" borderId="38" xfId="0" applyFont="1" applyFill="1" applyBorder="1" applyAlignment="1" applyProtection="1">
      <alignment horizontal="center" wrapText="1"/>
      <protection locked="0"/>
    </xf>
    <xf numFmtId="43" fontId="4" fillId="0" borderId="38" xfId="0" applyNumberFormat="1" applyFont="1" applyFill="1" applyBorder="1" applyAlignment="1" applyProtection="1">
      <alignment horizontal="center" wrapText="1"/>
      <protection locked="0"/>
    </xf>
    <xf numFmtId="0" fontId="5" fillId="0" borderId="60"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61" xfId="0" applyFont="1" applyFill="1" applyBorder="1" applyAlignment="1" applyProtection="1">
      <alignment horizontal="center" vertical="center" wrapText="1"/>
      <protection locked="0"/>
    </xf>
    <xf numFmtId="43" fontId="5" fillId="33" borderId="37" xfId="58" applyFont="1" applyFill="1" applyBorder="1" applyAlignment="1" applyProtection="1">
      <alignment horizontal="right" wrapText="1"/>
      <protection/>
    </xf>
    <xf numFmtId="43" fontId="1" fillId="0" borderId="0" xfId="58" applyFont="1" applyFill="1" applyBorder="1" applyAlignment="1" applyProtection="1">
      <alignment horizontal="centerContinuous" vertical="center" wrapText="1"/>
      <protection/>
    </xf>
    <xf numFmtId="0" fontId="0" fillId="0" borderId="0" xfId="0" applyFill="1" applyBorder="1" applyAlignment="1" applyProtection="1">
      <alignment/>
      <protection locked="0"/>
    </xf>
    <xf numFmtId="43" fontId="1" fillId="42" borderId="25" xfId="58" applyFont="1" applyFill="1" applyBorder="1" applyAlignment="1" applyProtection="1">
      <alignment horizontal="centerContinuous" vertical="center" wrapText="1"/>
      <protection/>
    </xf>
    <xf numFmtId="43" fontId="1" fillId="42" borderId="48" xfId="58" applyFont="1" applyFill="1" applyBorder="1" applyAlignment="1" applyProtection="1">
      <alignment horizontal="centerContinuous" vertical="center" wrapText="1"/>
      <protection/>
    </xf>
    <xf numFmtId="0" fontId="1" fillId="43" borderId="10" xfId="0" applyFont="1" applyFill="1" applyBorder="1" applyAlignment="1" applyProtection="1">
      <alignment/>
      <protection locked="0"/>
    </xf>
    <xf numFmtId="49" fontId="1" fillId="43" borderId="25" xfId="0" applyNumberFormat="1" applyFont="1" applyFill="1" applyBorder="1" applyAlignment="1" applyProtection="1">
      <alignment horizontal="centerContinuous" vertical="top" wrapText="1"/>
      <protection locked="0"/>
    </xf>
    <xf numFmtId="49" fontId="1" fillId="43" borderId="48" xfId="0" applyNumberFormat="1" applyFont="1" applyFill="1" applyBorder="1" applyAlignment="1" applyProtection="1">
      <alignment horizontal="centerContinuous" vertical="top"/>
      <protection locked="0"/>
    </xf>
    <xf numFmtId="49" fontId="1" fillId="43" borderId="16" xfId="0" applyNumberFormat="1" applyFont="1" applyFill="1" applyBorder="1" applyAlignment="1" applyProtection="1">
      <alignment horizontal="centerContinuous" vertical="top"/>
      <protection locked="0"/>
    </xf>
    <xf numFmtId="0" fontId="1" fillId="44" borderId="10" xfId="0" applyFont="1" applyFill="1" applyBorder="1" applyAlignment="1" applyProtection="1">
      <alignment wrapText="1"/>
      <protection locked="0"/>
    </xf>
    <xf numFmtId="49" fontId="1" fillId="44" borderId="25" xfId="0" applyNumberFormat="1" applyFont="1" applyFill="1" applyBorder="1" applyAlignment="1" applyProtection="1">
      <alignment horizontal="centerContinuous" vertical="top" wrapText="1"/>
      <protection locked="0"/>
    </xf>
    <xf numFmtId="49" fontId="1" fillId="44" borderId="48" xfId="0" applyNumberFormat="1" applyFont="1" applyFill="1" applyBorder="1" applyAlignment="1" applyProtection="1">
      <alignment horizontal="centerContinuous" vertical="top"/>
      <protection locked="0"/>
    </xf>
    <xf numFmtId="49" fontId="1" fillId="44" borderId="16" xfId="0" applyNumberFormat="1" applyFont="1" applyFill="1" applyBorder="1" applyAlignment="1" applyProtection="1">
      <alignment horizontal="centerContinuous" vertical="top"/>
      <protection locked="0"/>
    </xf>
    <xf numFmtId="0" fontId="1" fillId="40" borderId="10" xfId="0" applyFont="1" applyFill="1" applyBorder="1" applyAlignment="1" applyProtection="1">
      <alignment wrapText="1"/>
      <protection locked="0"/>
    </xf>
    <xf numFmtId="49" fontId="1" fillId="40" borderId="25" xfId="0" applyNumberFormat="1" applyFont="1" applyFill="1" applyBorder="1" applyAlignment="1" applyProtection="1">
      <alignment horizontal="centerContinuous" vertical="top" wrapText="1"/>
      <protection locked="0"/>
    </xf>
    <xf numFmtId="49" fontId="1" fillId="40" borderId="48" xfId="0" applyNumberFormat="1" applyFont="1" applyFill="1" applyBorder="1" applyAlignment="1" applyProtection="1">
      <alignment horizontal="centerContinuous" vertical="top"/>
      <protection locked="0"/>
    </xf>
    <xf numFmtId="49" fontId="1" fillId="40" borderId="16" xfId="0" applyNumberFormat="1" applyFont="1" applyFill="1" applyBorder="1" applyAlignment="1" applyProtection="1">
      <alignment horizontal="centerContinuous" vertical="top"/>
      <protection locked="0"/>
    </xf>
    <xf numFmtId="0" fontId="1" fillId="8" borderId="43" xfId="0" applyFont="1" applyFill="1" applyBorder="1" applyAlignment="1" applyProtection="1">
      <alignment horizontal="centerContinuous" vertical="center"/>
      <protection locked="0"/>
    </xf>
    <xf numFmtId="0" fontId="1" fillId="8" borderId="44" xfId="0" applyFont="1" applyFill="1" applyBorder="1" applyAlignment="1" applyProtection="1">
      <alignment horizontal="centerContinuous" vertical="center" wrapText="1"/>
      <protection locked="0"/>
    </xf>
    <xf numFmtId="0" fontId="1" fillId="8" borderId="44" xfId="0" applyFont="1" applyFill="1" applyBorder="1" applyAlignment="1" applyProtection="1">
      <alignment horizontal="centerContinuous" vertical="center"/>
      <protection locked="0"/>
    </xf>
    <xf numFmtId="0" fontId="1" fillId="8" borderId="45" xfId="0" applyFont="1" applyFill="1" applyBorder="1" applyAlignment="1" applyProtection="1">
      <alignment horizontal="centerContinuous" vertical="center"/>
      <protection locked="0"/>
    </xf>
    <xf numFmtId="0" fontId="5" fillId="33" borderId="56"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1" fillId="45" borderId="43" xfId="0" applyFont="1" applyFill="1" applyBorder="1" applyAlignment="1" applyProtection="1">
      <alignment horizontal="left" indent="1"/>
      <protection locked="0"/>
    </xf>
    <xf numFmtId="0" fontId="1" fillId="45" borderId="44" xfId="0" applyFont="1" applyFill="1" applyBorder="1" applyAlignment="1" applyProtection="1">
      <alignment wrapText="1"/>
      <protection locked="0"/>
    </xf>
    <xf numFmtId="0" fontId="1" fillId="45" borderId="44" xfId="0" applyFont="1" applyFill="1" applyBorder="1" applyAlignment="1" applyProtection="1">
      <alignment/>
      <protection locked="0"/>
    </xf>
    <xf numFmtId="0" fontId="1" fillId="45" borderId="45" xfId="0" applyFont="1" applyFill="1" applyBorder="1" applyAlignment="1" applyProtection="1">
      <alignment/>
      <protection locked="0"/>
    </xf>
    <xf numFmtId="0" fontId="0" fillId="8" borderId="11"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center" vertical="center" wrapText="1"/>
      <protection locked="0"/>
    </xf>
    <xf numFmtId="0" fontId="5" fillId="8" borderId="62" xfId="0" applyFont="1" applyFill="1" applyBorder="1" applyAlignment="1" applyProtection="1">
      <alignment horizontal="center" vertical="center" wrapText="1"/>
      <protection locked="0"/>
    </xf>
    <xf numFmtId="0" fontId="0" fillId="8" borderId="12" xfId="0" applyFill="1" applyBorder="1" applyAlignment="1" applyProtection="1">
      <alignment/>
      <protection locked="0"/>
    </xf>
    <xf numFmtId="0" fontId="0" fillId="8" borderId="43" xfId="0" applyFill="1" applyBorder="1" applyAlignment="1" applyProtection="1">
      <alignment/>
      <protection locked="0"/>
    </xf>
    <xf numFmtId="0" fontId="0" fillId="0" borderId="12" xfId="0" applyFont="1" applyBorder="1" applyAlignment="1" applyProtection="1">
      <alignment horizontal="left" vertical="center" wrapText="1"/>
      <protection locked="0"/>
    </xf>
    <xf numFmtId="0" fontId="0" fillId="8" borderId="12"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center" vertical="center" wrapText="1"/>
      <protection locked="0"/>
    </xf>
    <xf numFmtId="0" fontId="5" fillId="8" borderId="43" xfId="0" applyFont="1" applyFill="1" applyBorder="1" applyAlignment="1" applyProtection="1">
      <alignment horizontal="center" vertical="center" wrapText="1"/>
      <protection locked="0"/>
    </xf>
    <xf numFmtId="0" fontId="0" fillId="8" borderId="12" xfId="0" applyFill="1" applyBorder="1" applyAlignment="1" applyProtection="1">
      <alignment horizontal="left" vertical="center" wrapText="1"/>
      <protection locked="0"/>
    </xf>
    <xf numFmtId="0" fontId="13" fillId="46" borderId="44" xfId="0" applyFont="1" applyFill="1" applyBorder="1" applyAlignment="1" applyProtection="1">
      <alignment wrapText="1"/>
      <protection locked="0"/>
    </xf>
    <xf numFmtId="0" fontId="13" fillId="46" borderId="44" xfId="0" applyFont="1" applyFill="1" applyBorder="1" applyAlignment="1" applyProtection="1">
      <alignment/>
      <protection locked="0"/>
    </xf>
    <xf numFmtId="0" fontId="0" fillId="8" borderId="11" xfId="0" applyFill="1" applyBorder="1" applyAlignment="1" applyProtection="1">
      <alignment/>
      <protection locked="0"/>
    </xf>
    <xf numFmtId="0" fontId="0" fillId="8" borderId="62" xfId="0" applyFill="1" applyBorder="1" applyAlignment="1" applyProtection="1">
      <alignment/>
      <protection locked="0"/>
    </xf>
    <xf numFmtId="0" fontId="22" fillId="47" borderId="44" xfId="0" applyFont="1" applyFill="1" applyBorder="1" applyAlignment="1" applyProtection="1">
      <alignment wrapText="1"/>
      <protection locked="0"/>
    </xf>
    <xf numFmtId="0" fontId="22" fillId="47" borderId="44" xfId="0" applyFont="1" applyFill="1" applyBorder="1" applyAlignment="1" applyProtection="1">
      <alignment/>
      <protection locked="0"/>
    </xf>
    <xf numFmtId="0" fontId="0" fillId="0" borderId="12" xfId="0" applyFont="1" applyBorder="1" applyAlignment="1" applyProtection="1">
      <alignment/>
      <protection locked="0"/>
    </xf>
    <xf numFmtId="0" fontId="0" fillId="0" borderId="43" xfId="0" applyFont="1" applyBorder="1" applyAlignment="1" applyProtection="1">
      <alignment/>
      <protection locked="0"/>
    </xf>
    <xf numFmtId="0" fontId="16" fillId="38" borderId="44" xfId="0" applyFont="1" applyFill="1" applyBorder="1" applyAlignment="1" applyProtection="1">
      <alignment wrapText="1"/>
      <protection locked="0"/>
    </xf>
    <xf numFmtId="0" fontId="16" fillId="38" borderId="44" xfId="0" applyFont="1" applyFill="1" applyBorder="1" applyAlignment="1" applyProtection="1">
      <alignment/>
      <protection locked="0"/>
    </xf>
    <xf numFmtId="43" fontId="1" fillId="44" borderId="11" xfId="58" applyFont="1" applyFill="1" applyBorder="1" applyAlignment="1" applyProtection="1">
      <alignment/>
      <protection/>
    </xf>
    <xf numFmtId="43" fontId="1" fillId="44" borderId="12" xfId="58" applyFont="1" applyFill="1" applyBorder="1" applyAlignment="1" applyProtection="1">
      <alignment/>
      <protection/>
    </xf>
    <xf numFmtId="43" fontId="13" fillId="46" borderId="12" xfId="0" applyNumberFormat="1" applyFont="1" applyFill="1" applyBorder="1" applyAlignment="1" applyProtection="1">
      <alignment/>
      <protection/>
    </xf>
    <xf numFmtId="0" fontId="1" fillId="45" borderId="45" xfId="0" applyFont="1" applyFill="1" applyBorder="1" applyAlignment="1" applyProtection="1">
      <alignment/>
      <protection/>
    </xf>
    <xf numFmtId="43" fontId="16" fillId="47" borderId="12" xfId="0" applyNumberFormat="1" applyFont="1" applyFill="1" applyBorder="1" applyAlignment="1" applyProtection="1">
      <alignment/>
      <protection/>
    </xf>
    <xf numFmtId="43" fontId="16" fillId="38" borderId="12" xfId="58" applyFont="1" applyFill="1" applyBorder="1" applyAlignment="1" applyProtection="1">
      <alignment/>
      <protection/>
    </xf>
    <xf numFmtId="0" fontId="1" fillId="45" borderId="43" xfId="0" applyFont="1" applyFill="1" applyBorder="1" applyAlignment="1" applyProtection="1">
      <alignment horizontal="left" indent="1"/>
      <protection/>
    </xf>
    <xf numFmtId="0" fontId="1" fillId="45" borderId="44" xfId="0" applyFont="1" applyFill="1" applyBorder="1" applyAlignment="1" applyProtection="1">
      <alignment wrapText="1"/>
      <protection/>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13" fillId="46" borderId="43" xfId="0" applyFont="1" applyFill="1" applyBorder="1" applyAlignment="1" applyProtection="1">
      <alignment horizontal="left" indent="1"/>
      <protection/>
    </xf>
    <xf numFmtId="0" fontId="13" fillId="46" borderId="44" xfId="0" applyFont="1" applyFill="1" applyBorder="1" applyAlignment="1" applyProtection="1">
      <alignment wrapText="1"/>
      <protection/>
    </xf>
    <xf numFmtId="0" fontId="16" fillId="47" borderId="43" xfId="0" applyFont="1" applyFill="1" applyBorder="1" applyAlignment="1" applyProtection="1">
      <alignment horizontal="left" indent="1"/>
      <protection/>
    </xf>
    <xf numFmtId="0" fontId="22" fillId="47" borderId="44" xfId="0" applyFont="1" applyFill="1" applyBorder="1" applyAlignment="1" applyProtection="1">
      <alignment wrapText="1"/>
      <protection/>
    </xf>
    <xf numFmtId="0" fontId="16" fillId="38" borderId="43" xfId="0" applyFont="1" applyFill="1" applyBorder="1" applyAlignment="1" applyProtection="1">
      <alignment horizontal="left" indent="1"/>
      <protection/>
    </xf>
    <xf numFmtId="0" fontId="16" fillId="38" borderId="44" xfId="0" applyFont="1" applyFill="1" applyBorder="1" applyAlignment="1" applyProtection="1">
      <alignment wrapText="1"/>
      <protection/>
    </xf>
    <xf numFmtId="43" fontId="13" fillId="46" borderId="45" xfId="0" applyNumberFormat="1" applyFont="1" applyFill="1" applyBorder="1" applyAlignment="1" applyProtection="1">
      <alignment/>
      <protection/>
    </xf>
    <xf numFmtId="43" fontId="13" fillId="46" borderId="63" xfId="0" applyNumberFormat="1" applyFont="1" applyFill="1" applyBorder="1" applyAlignment="1" applyProtection="1">
      <alignment/>
      <protection/>
    </xf>
    <xf numFmtId="9" fontId="20" fillId="10" borderId="12" xfId="0" applyNumberFormat="1" applyFont="1" applyFill="1" applyBorder="1" applyAlignment="1" applyProtection="1">
      <alignment/>
      <protection/>
    </xf>
    <xf numFmtId="43" fontId="0" fillId="0" borderId="12" xfId="0" applyNumberFormat="1" applyBorder="1" applyAlignment="1" applyProtection="1">
      <alignment/>
      <protection/>
    </xf>
    <xf numFmtId="0" fontId="0" fillId="0" borderId="12" xfId="0" applyBorder="1" applyAlignment="1" applyProtection="1">
      <alignment/>
      <protection/>
    </xf>
    <xf numFmtId="9" fontId="20" fillId="10" borderId="12" xfId="72" applyFont="1" applyFill="1" applyBorder="1" applyAlignment="1" applyProtection="1">
      <alignment/>
      <protection/>
    </xf>
    <xf numFmtId="43" fontId="1" fillId="42" borderId="48" xfId="58" applyFont="1" applyFill="1" applyBorder="1" applyAlignment="1" applyProtection="1">
      <alignment horizontal="centerContinuous" vertical="center" wrapText="1"/>
      <protection locked="0"/>
    </xf>
    <xf numFmtId="43" fontId="1" fillId="42" borderId="16" xfId="58" applyFont="1" applyFill="1" applyBorder="1" applyAlignment="1" applyProtection="1">
      <alignment horizontal="centerContinuous" vertical="center" wrapText="1"/>
      <protection locked="0"/>
    </xf>
    <xf numFmtId="43" fontId="1" fillId="0" borderId="0" xfId="58" applyFont="1" applyFill="1" applyBorder="1" applyAlignment="1" applyProtection="1">
      <alignment horizontal="centerContinuous" vertical="center" wrapText="1"/>
      <protection locked="0"/>
    </xf>
    <xf numFmtId="43" fontId="1" fillId="0" borderId="24" xfId="58" applyFont="1" applyFill="1" applyBorder="1" applyAlignment="1" applyProtection="1">
      <alignment horizontal="centerContinuous" vertical="center" wrapText="1"/>
      <protection locked="0"/>
    </xf>
    <xf numFmtId="0" fontId="12" fillId="40" borderId="48" xfId="0" applyFont="1" applyFill="1" applyBorder="1" applyAlignment="1" applyProtection="1">
      <alignment vertical="center"/>
      <protection locked="0"/>
    </xf>
    <xf numFmtId="43" fontId="12" fillId="40" borderId="48" xfId="58" applyFont="1" applyFill="1" applyBorder="1" applyAlignment="1" applyProtection="1">
      <alignment vertical="center"/>
      <protection locked="0"/>
    </xf>
    <xf numFmtId="0" fontId="4" fillId="0" borderId="23" xfId="0" applyFont="1" applyBorder="1" applyAlignment="1" applyProtection="1">
      <alignment horizontal="left" vertical="center" wrapText="1"/>
      <protection locked="0"/>
    </xf>
    <xf numFmtId="0" fontId="17" fillId="48" borderId="25" xfId="0" applyFont="1" applyFill="1" applyBorder="1" applyAlignment="1" applyProtection="1">
      <alignment horizontal="centerContinuous" vertical="center" wrapText="1"/>
      <protection/>
    </xf>
    <xf numFmtId="0" fontId="17" fillId="48" borderId="48" xfId="0" applyFont="1" applyFill="1" applyBorder="1" applyAlignment="1" applyProtection="1">
      <alignment horizontal="centerContinuous" vertical="center" wrapText="1"/>
      <protection/>
    </xf>
    <xf numFmtId="0" fontId="17" fillId="48" borderId="16" xfId="0" applyFont="1" applyFill="1" applyBorder="1" applyAlignment="1" applyProtection="1">
      <alignment horizontal="centerContinuous" vertical="center" wrapText="1"/>
      <protection/>
    </xf>
    <xf numFmtId="0" fontId="5" fillId="34" borderId="29" xfId="0" applyFont="1" applyFill="1" applyBorder="1" applyAlignment="1" applyProtection="1">
      <alignment horizontal="center" vertical="center" wrapText="1"/>
      <protection/>
    </xf>
    <xf numFmtId="43" fontId="7" fillId="0" borderId="53" xfId="58" applyFont="1" applyBorder="1" applyAlignment="1" applyProtection="1">
      <alignment horizontal="left" vertical="center" wrapText="1"/>
      <protection/>
    </xf>
    <xf numFmtId="0" fontId="0" fillId="34" borderId="29" xfId="0" applyFill="1" applyBorder="1" applyAlignment="1" applyProtection="1">
      <alignment/>
      <protection/>
    </xf>
    <xf numFmtId="43" fontId="7" fillId="0" borderId="14" xfId="58" applyFont="1" applyBorder="1" applyAlignment="1" applyProtection="1">
      <alignment horizontal="left" vertical="center" wrapText="1"/>
      <protection/>
    </xf>
    <xf numFmtId="0" fontId="5" fillId="34" borderId="29" xfId="0" applyFont="1" applyFill="1" applyBorder="1" applyAlignment="1" applyProtection="1">
      <alignment horizontal="right" vertical="center" wrapText="1"/>
      <protection/>
    </xf>
    <xf numFmtId="0" fontId="4" fillId="34" borderId="29" xfId="0" applyFont="1" applyFill="1" applyBorder="1" applyAlignment="1" applyProtection="1">
      <alignment wrapText="1"/>
      <protection/>
    </xf>
    <xf numFmtId="0" fontId="4" fillId="34" borderId="29" xfId="0" applyFont="1" applyFill="1" applyBorder="1" applyAlignment="1" applyProtection="1">
      <alignment horizontal="left" vertical="center" wrapText="1"/>
      <protection/>
    </xf>
    <xf numFmtId="43" fontId="14" fillId="36" borderId="36" xfId="58" applyFont="1" applyFill="1" applyBorder="1" applyAlignment="1" applyProtection="1">
      <alignment horizontal="right" vertical="center" wrapText="1"/>
      <protection/>
    </xf>
    <xf numFmtId="43" fontId="1" fillId="35" borderId="36" xfId="58" applyFont="1" applyFill="1" applyBorder="1" applyAlignment="1" applyProtection="1">
      <alignment horizontal="right" vertical="center" wrapText="1"/>
      <protection/>
    </xf>
    <xf numFmtId="0" fontId="4" fillId="0" borderId="0" xfId="0" applyFont="1" applyAlignment="1" applyProtection="1">
      <alignment wrapText="1"/>
      <protection/>
    </xf>
    <xf numFmtId="43" fontId="4" fillId="0" borderId="0" xfId="58" applyFont="1" applyAlignment="1" applyProtection="1">
      <alignment wrapText="1"/>
      <protection/>
    </xf>
    <xf numFmtId="43" fontId="0" fillId="0" borderId="0" xfId="58" applyFont="1" applyAlignment="1" applyProtection="1">
      <alignment/>
      <protection/>
    </xf>
    <xf numFmtId="43" fontId="4" fillId="0" borderId="0" xfId="58" applyFont="1" applyBorder="1" applyAlignment="1" applyProtection="1">
      <alignment wrapText="1"/>
      <protection/>
    </xf>
    <xf numFmtId="0" fontId="4" fillId="34" borderId="0" xfId="0" applyFont="1" applyFill="1" applyBorder="1" applyAlignment="1" applyProtection="1">
      <alignment wrapText="1"/>
      <protection/>
    </xf>
    <xf numFmtId="0" fontId="5" fillId="35" borderId="25" xfId="0" applyFont="1" applyFill="1" applyBorder="1" applyAlignment="1" applyProtection="1">
      <alignment horizontal="right" vertical="center" wrapText="1"/>
      <protection/>
    </xf>
    <xf numFmtId="0" fontId="0" fillId="33" borderId="16" xfId="0" applyNumberFormat="1" applyFill="1" applyBorder="1" applyAlignment="1" applyProtection="1">
      <alignment horizontal="center" vertical="center" wrapText="1"/>
      <protection locked="0"/>
    </xf>
    <xf numFmtId="0" fontId="4" fillId="0" borderId="24" xfId="0" applyNumberFormat="1" applyFont="1" applyFill="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10" xfId="0" applyNumberFormat="1" applyFont="1" applyBorder="1" applyAlignment="1" applyProtection="1">
      <alignment horizontal="left" vertical="center" wrapText="1"/>
      <protection locked="0"/>
    </xf>
    <xf numFmtId="0" fontId="4" fillId="33" borderId="48" xfId="0" applyFont="1" applyFill="1" applyBorder="1" applyAlignment="1" applyProtection="1">
      <alignment horizontal="center" wrapText="1"/>
      <protection locked="0"/>
    </xf>
    <xf numFmtId="0" fontId="5" fillId="33" borderId="48" xfId="0" applyFont="1" applyFill="1" applyBorder="1" applyAlignment="1" applyProtection="1">
      <alignment horizontal="center" vertical="center" wrapText="1"/>
      <protection locked="0"/>
    </xf>
    <xf numFmtId="4" fontId="5" fillId="33" borderId="48" xfId="0" applyNumberFormat="1" applyFont="1" applyFill="1" applyBorder="1" applyAlignment="1" applyProtection="1">
      <alignment horizontal="right" wrapText="1"/>
      <protection locked="0"/>
    </xf>
    <xf numFmtId="4" fontId="5" fillId="33" borderId="16" xfId="0" applyNumberFormat="1" applyFont="1" applyFill="1" applyBorder="1" applyAlignment="1" applyProtection="1">
      <alignment horizontal="right" wrapText="1"/>
      <protection locked="0"/>
    </xf>
    <xf numFmtId="43" fontId="1" fillId="0" borderId="0" xfId="58" applyNumberFormat="1" applyFont="1" applyFill="1" applyBorder="1" applyAlignment="1" applyProtection="1">
      <alignment/>
      <protection locked="0"/>
    </xf>
    <xf numFmtId="0" fontId="4" fillId="0" borderId="0" xfId="0" applyFont="1" applyFill="1" applyBorder="1" applyAlignment="1" applyProtection="1">
      <alignment wrapText="1"/>
      <protection/>
    </xf>
    <xf numFmtId="0" fontId="0" fillId="0" borderId="0" xfId="0" applyFont="1" applyAlignment="1" applyProtection="1">
      <alignment/>
      <protection/>
    </xf>
    <xf numFmtId="49" fontId="5" fillId="37" borderId="36" xfId="0" applyNumberFormat="1" applyFont="1" applyFill="1" applyBorder="1" applyAlignment="1" applyProtection="1">
      <alignment horizontal="center" vertical="center" wrapText="1"/>
      <protection locked="0"/>
    </xf>
    <xf numFmtId="4" fontId="5" fillId="37" borderId="34" xfId="0" applyNumberFormat="1" applyFont="1" applyFill="1" applyBorder="1" applyAlignment="1" applyProtection="1">
      <alignment horizontal="center" vertical="center" wrapText="1"/>
      <protection locked="0"/>
    </xf>
    <xf numFmtId="0" fontId="4" fillId="33" borderId="37" xfId="0" applyFont="1" applyFill="1" applyBorder="1" applyAlignment="1" applyProtection="1">
      <alignment horizontal="center" wrapText="1"/>
      <protection locked="0"/>
    </xf>
    <xf numFmtId="0" fontId="5" fillId="33" borderId="37" xfId="0" applyFont="1" applyFill="1" applyBorder="1" applyAlignment="1" applyProtection="1">
      <alignment horizontal="center" vertical="center" wrapText="1"/>
      <protection locked="0"/>
    </xf>
    <xf numFmtId="43" fontId="5" fillId="33" borderId="16" xfId="58" applyFont="1" applyFill="1" applyBorder="1" applyAlignment="1" applyProtection="1">
      <alignment horizontal="right" wrapText="1"/>
      <protection locked="0"/>
    </xf>
    <xf numFmtId="0" fontId="0" fillId="0" borderId="0" xfId="0" applyAlignment="1">
      <alignment vertical="center"/>
    </xf>
    <xf numFmtId="0" fontId="68" fillId="49" borderId="25" xfId="0" applyFont="1" applyFill="1" applyBorder="1" applyAlignment="1">
      <alignment horizontal="center" vertical="center"/>
    </xf>
    <xf numFmtId="0" fontId="0" fillId="49" borderId="48" xfId="0" applyFill="1" applyBorder="1" applyAlignment="1">
      <alignment horizontal="center" vertical="center"/>
    </xf>
    <xf numFmtId="0" fontId="0" fillId="49" borderId="16" xfId="0" applyFill="1" applyBorder="1" applyAlignment="1">
      <alignment horizontal="center" vertical="center"/>
    </xf>
    <xf numFmtId="0" fontId="1" fillId="46" borderId="25" xfId="0" applyFont="1" applyFill="1" applyBorder="1" applyAlignment="1">
      <alignment horizontal="center" vertical="center"/>
    </xf>
    <xf numFmtId="0" fontId="0" fillId="46" borderId="48" xfId="0" applyFont="1" applyFill="1" applyBorder="1" applyAlignment="1">
      <alignment horizontal="center" vertical="center"/>
    </xf>
    <xf numFmtId="0" fontId="0" fillId="46" borderId="16" xfId="0" applyFont="1" applyFill="1" applyBorder="1" applyAlignment="1">
      <alignment horizontal="center" vertical="center"/>
    </xf>
    <xf numFmtId="0" fontId="68" fillId="50" borderId="25" xfId="0" applyFont="1" applyFill="1" applyBorder="1" applyAlignment="1">
      <alignment horizontal="center" vertical="center"/>
    </xf>
    <xf numFmtId="0" fontId="69" fillId="50" borderId="48" xfId="0" applyFont="1" applyFill="1" applyBorder="1" applyAlignment="1">
      <alignment horizontal="center" vertical="center"/>
    </xf>
    <xf numFmtId="0" fontId="69" fillId="50" borderId="16" xfId="0" applyFont="1" applyFill="1" applyBorder="1" applyAlignment="1">
      <alignment horizontal="center" vertical="center"/>
    </xf>
    <xf numFmtId="0" fontId="68" fillId="51" borderId="25" xfId="0" applyFont="1" applyFill="1" applyBorder="1" applyAlignment="1">
      <alignment horizontal="center" vertical="center"/>
    </xf>
    <xf numFmtId="0" fontId="69" fillId="51" borderId="48" xfId="0" applyFont="1" applyFill="1" applyBorder="1" applyAlignment="1">
      <alignment horizontal="center" vertical="center"/>
    </xf>
    <xf numFmtId="0" fontId="69" fillId="51" borderId="16" xfId="0" applyFont="1" applyFill="1" applyBorder="1" applyAlignment="1">
      <alignment horizontal="center" vertical="center"/>
    </xf>
    <xf numFmtId="0" fontId="0" fillId="0" borderId="10" xfId="0" applyFont="1" applyBorder="1" applyAlignment="1">
      <alignment wrapText="1"/>
    </xf>
    <xf numFmtId="0" fontId="0" fillId="0" borderId="32" xfId="0" applyFont="1" applyBorder="1" applyAlignment="1">
      <alignment wrapText="1"/>
    </xf>
    <xf numFmtId="0" fontId="0" fillId="0" borderId="23" xfId="0" applyFont="1" applyBorder="1" applyAlignment="1">
      <alignment wrapText="1"/>
    </xf>
    <xf numFmtId="0" fontId="0" fillId="0" borderId="30" xfId="0" applyFont="1" applyBorder="1" applyAlignment="1">
      <alignment wrapText="1"/>
    </xf>
    <xf numFmtId="0" fontId="0" fillId="0" borderId="27" xfId="0" applyFont="1" applyBorder="1" applyAlignment="1">
      <alignment wrapText="1"/>
    </xf>
    <xf numFmtId="0" fontId="4" fillId="33" borderId="10" xfId="0" applyFont="1" applyFill="1" applyBorder="1" applyAlignment="1" applyProtection="1">
      <alignment horizontal="center" vertical="center" wrapText="1"/>
      <protection/>
    </xf>
    <xf numFmtId="43" fontId="21" fillId="52" borderId="19" xfId="0" applyNumberFormat="1" applyFont="1" applyFill="1" applyBorder="1" applyAlignment="1" applyProtection="1">
      <alignment horizontal="left" vertical="center" wrapText="1"/>
      <protection locked="0"/>
    </xf>
    <xf numFmtId="43" fontId="21" fillId="52" borderId="17" xfId="0" applyNumberFormat="1" applyFont="1" applyFill="1" applyBorder="1" applyAlignment="1" applyProtection="1">
      <alignment horizontal="left" vertical="center" wrapText="1"/>
      <protection locked="0"/>
    </xf>
    <xf numFmtId="43" fontId="21" fillId="52" borderId="21" xfId="0" applyNumberFormat="1" applyFont="1" applyFill="1" applyBorder="1" applyAlignment="1" applyProtection="1">
      <alignment horizontal="left" vertical="center" wrapText="1"/>
      <protection locked="0"/>
    </xf>
    <xf numFmtId="43" fontId="21" fillId="52" borderId="2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vertical="center" wrapText="1"/>
      <protection locked="0"/>
    </xf>
    <xf numFmtId="0" fontId="4" fillId="0" borderId="10" xfId="0" applyNumberFormat="1" applyFont="1" applyBorder="1" applyAlignment="1" applyProtection="1">
      <alignment vertical="center" wrapText="1"/>
      <protection locked="0"/>
    </xf>
    <xf numFmtId="43" fontId="21" fillId="0" borderId="24" xfId="0" applyNumberFormat="1"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xf>
    <xf numFmtId="43" fontId="21" fillId="0" borderId="24" xfId="0" applyNumberFormat="1" applyFont="1" applyBorder="1" applyAlignment="1" applyProtection="1">
      <alignment horizontal="left" vertical="center" wrapText="1"/>
      <protection/>
    </xf>
    <xf numFmtId="43" fontId="21" fillId="52" borderId="24" xfId="0" applyNumberFormat="1" applyFont="1" applyFill="1" applyBorder="1" applyAlignment="1" applyProtection="1">
      <alignment horizontal="left" vertical="center" wrapText="1"/>
      <protection locked="0"/>
    </xf>
    <xf numFmtId="0" fontId="0" fillId="0" borderId="0" xfId="0" applyFont="1" applyAlignment="1">
      <alignment wrapText="1"/>
    </xf>
    <xf numFmtId="0" fontId="0" fillId="33" borderId="16"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25" xfId="0" applyFont="1" applyBorder="1" applyAlignment="1">
      <alignment horizontal="left" vertical="center" wrapText="1"/>
    </xf>
    <xf numFmtId="0" fontId="0" fillId="0" borderId="48" xfId="0" applyBorder="1" applyAlignment="1">
      <alignment horizontal="left" vertical="center" wrapText="1"/>
    </xf>
    <xf numFmtId="0" fontId="0" fillId="0" borderId="16" xfId="0" applyBorder="1" applyAlignment="1">
      <alignment horizontal="left" vertical="center" wrapText="1"/>
    </xf>
    <xf numFmtId="0" fontId="0" fillId="0" borderId="42"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0" fontId="0" fillId="0" borderId="28" xfId="0" applyFont="1" applyBorder="1" applyAlignment="1">
      <alignment horizontal="left" vertical="center" wrapText="1"/>
    </xf>
    <xf numFmtId="0" fontId="0" fillId="0" borderId="44" xfId="0" applyFont="1" applyBorder="1" applyAlignment="1">
      <alignment horizontal="left" vertical="center" wrapText="1"/>
    </xf>
    <xf numFmtId="0" fontId="0" fillId="0" borderId="17"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Border="1" applyAlignment="1">
      <alignment horizontal="left" vertical="center"/>
    </xf>
    <xf numFmtId="0" fontId="0" fillId="0" borderId="57" xfId="0" applyBorder="1" applyAlignment="1">
      <alignment horizontal="left" vertical="center"/>
    </xf>
    <xf numFmtId="49" fontId="0" fillId="0" borderId="66" xfId="0" applyNumberFormat="1" applyFont="1" applyBorder="1" applyAlignment="1">
      <alignment horizontal="left" vertical="center" wrapText="1"/>
    </xf>
    <xf numFmtId="49" fontId="0" fillId="0" borderId="38" xfId="0" applyNumberFormat="1" applyBorder="1" applyAlignment="1">
      <alignment horizontal="left" vertical="center"/>
    </xf>
    <xf numFmtId="49" fontId="0" fillId="0" borderId="67" xfId="0" applyNumberFormat="1" applyBorder="1" applyAlignment="1">
      <alignment horizontal="left" vertical="center"/>
    </xf>
    <xf numFmtId="0" fontId="23" fillId="53" borderId="25" xfId="0" applyFont="1" applyFill="1" applyBorder="1" applyAlignment="1">
      <alignment horizontal="center" vertical="center"/>
    </xf>
    <xf numFmtId="0" fontId="23" fillId="53" borderId="48" xfId="0" applyFont="1" applyFill="1" applyBorder="1" applyAlignment="1">
      <alignment horizontal="center" vertical="center"/>
    </xf>
    <xf numFmtId="0" fontId="23" fillId="53" borderId="16" xfId="0" applyFont="1" applyFill="1" applyBorder="1" applyAlignment="1">
      <alignment horizontal="center" vertical="center"/>
    </xf>
    <xf numFmtId="0" fontId="22" fillId="54" borderId="25" xfId="0" applyFont="1" applyFill="1" applyBorder="1" applyAlignment="1">
      <alignment horizontal="center" vertical="center" wrapText="1"/>
    </xf>
    <xf numFmtId="0" fontId="22" fillId="54" borderId="48" xfId="0" applyFont="1" applyFill="1" applyBorder="1" applyAlignment="1">
      <alignment horizontal="center" vertical="center" wrapText="1"/>
    </xf>
    <xf numFmtId="0" fontId="22" fillId="54" borderId="16"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left" vertical="center" wrapText="1"/>
    </xf>
    <xf numFmtId="0" fontId="0" fillId="0" borderId="66" xfId="0" applyFont="1" applyBorder="1" applyAlignment="1">
      <alignment horizontal="left" vertical="center" wrapText="1"/>
    </xf>
    <xf numFmtId="0" fontId="0" fillId="0" borderId="38" xfId="0" applyFont="1" applyBorder="1" applyAlignment="1">
      <alignment horizontal="left" vertical="center" wrapText="1"/>
    </xf>
    <xf numFmtId="0" fontId="0" fillId="0" borderId="67" xfId="0" applyFont="1" applyBorder="1" applyAlignment="1">
      <alignment horizontal="left" vertical="center" wrapText="1"/>
    </xf>
    <xf numFmtId="0" fontId="26" fillId="0" borderId="49" xfId="0" applyFont="1" applyBorder="1" applyAlignment="1">
      <alignment horizontal="left" vertical="center" wrapText="1"/>
    </xf>
    <xf numFmtId="0" fontId="0" fillId="0" borderId="12" xfId="0" applyFont="1" applyBorder="1" applyAlignment="1">
      <alignment horizontal="left" vertical="center" wrapText="1"/>
    </xf>
    <xf numFmtId="0" fontId="0" fillId="0" borderId="69" xfId="0" applyFont="1" applyBorder="1" applyAlignment="1">
      <alignment horizontal="left" vertical="center" wrapText="1"/>
    </xf>
    <xf numFmtId="43" fontId="5" fillId="10" borderId="25" xfId="58" applyFont="1" applyFill="1" applyBorder="1" applyAlignment="1" applyProtection="1">
      <alignment horizontal="center" vertical="center" wrapText="1"/>
      <protection/>
    </xf>
    <xf numFmtId="43" fontId="5" fillId="10" borderId="16" xfId="58" applyFont="1" applyFill="1" applyBorder="1" applyAlignment="1" applyProtection="1">
      <alignment horizontal="center" vertical="center" wrapText="1"/>
      <protection/>
    </xf>
    <xf numFmtId="43" fontId="5" fillId="33" borderId="70" xfId="58" applyFont="1" applyFill="1" applyBorder="1" applyAlignment="1" applyProtection="1">
      <alignment horizontal="center" vertical="center" wrapText="1"/>
      <protection/>
    </xf>
    <xf numFmtId="43" fontId="5" fillId="33" borderId="59" xfId="58" applyFont="1" applyFill="1" applyBorder="1" applyAlignment="1" applyProtection="1">
      <alignment horizontal="center" vertical="center" wrapText="1"/>
      <protection/>
    </xf>
    <xf numFmtId="9" fontId="5" fillId="33" borderId="24" xfId="72" applyFont="1" applyFill="1" applyBorder="1" applyAlignment="1" applyProtection="1">
      <alignment horizontal="center" vertical="center" wrapText="1"/>
      <protection/>
    </xf>
    <xf numFmtId="9" fontId="5" fillId="33" borderId="65" xfId="72" applyFont="1" applyFill="1" applyBorder="1" applyAlignment="1" applyProtection="1">
      <alignment horizontal="center" vertical="center" wrapText="1"/>
      <protection/>
    </xf>
    <xf numFmtId="43" fontId="5" fillId="0" borderId="25" xfId="58" applyFont="1" applyFill="1" applyBorder="1" applyAlignment="1" applyProtection="1">
      <alignment horizontal="center" vertical="center" wrapText="1"/>
      <protection/>
    </xf>
    <xf numFmtId="43" fontId="5" fillId="0" borderId="16" xfId="58" applyFont="1" applyFill="1" applyBorder="1" applyAlignment="1" applyProtection="1">
      <alignment horizontal="center" vertical="center" wrapText="1"/>
      <protection/>
    </xf>
    <xf numFmtId="43" fontId="5" fillId="0" borderId="31" xfId="58" applyFont="1" applyFill="1" applyBorder="1" applyAlignment="1" applyProtection="1">
      <alignment horizontal="center" vertical="center" wrapText="1"/>
      <protection/>
    </xf>
    <xf numFmtId="43" fontId="5" fillId="0" borderId="71" xfId="58" applyFont="1" applyFill="1" applyBorder="1" applyAlignment="1" applyProtection="1">
      <alignment horizontal="center" vertical="center" wrapText="1"/>
      <protection/>
    </xf>
    <xf numFmtId="9" fontId="5" fillId="33" borderId="71" xfId="72" applyFont="1" applyFill="1" applyBorder="1" applyAlignment="1" applyProtection="1">
      <alignment horizontal="center" vertical="center" wrapText="1"/>
      <protection/>
    </xf>
    <xf numFmtId="9" fontId="19" fillId="33" borderId="72" xfId="72" applyFont="1" applyFill="1" applyBorder="1" applyAlignment="1" applyProtection="1">
      <alignment horizontal="center" vertical="center" wrapText="1"/>
      <protection/>
    </xf>
    <xf numFmtId="9" fontId="19" fillId="33" borderId="73" xfId="72" applyFont="1" applyFill="1" applyBorder="1" applyAlignment="1" applyProtection="1">
      <alignment horizontal="center" vertical="center" wrapText="1"/>
      <protection/>
    </xf>
    <xf numFmtId="9" fontId="19" fillId="33" borderId="74" xfId="72"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wrapText="1"/>
      <protection/>
    </xf>
    <xf numFmtId="0" fontId="5" fillId="33" borderId="75" xfId="0" applyFont="1" applyFill="1" applyBorder="1" applyAlignment="1" applyProtection="1">
      <alignment horizontal="center" vertical="center" wrapText="1"/>
      <protection/>
    </xf>
    <xf numFmtId="0" fontId="5" fillId="33" borderId="76" xfId="0" applyFont="1" applyFill="1" applyBorder="1" applyAlignment="1" applyProtection="1">
      <alignment horizontal="center" vertical="center" wrapText="1"/>
      <protection/>
    </xf>
    <xf numFmtId="0" fontId="5" fillId="33" borderId="77" xfId="0" applyFont="1" applyFill="1" applyBorder="1" applyAlignment="1" applyProtection="1">
      <alignment horizontal="center" vertical="center" wrapText="1"/>
      <protection/>
    </xf>
    <xf numFmtId="0" fontId="5" fillId="33" borderId="72" xfId="0" applyFont="1" applyFill="1" applyBorder="1" applyAlignment="1" applyProtection="1">
      <alignment horizontal="center" vertical="center" wrapText="1"/>
      <protection/>
    </xf>
    <xf numFmtId="0" fontId="5" fillId="33" borderId="73" xfId="0" applyFont="1" applyFill="1" applyBorder="1" applyAlignment="1" applyProtection="1">
      <alignment horizontal="center" vertical="center" wrapText="1"/>
      <protection/>
    </xf>
    <xf numFmtId="0" fontId="5" fillId="33" borderId="74" xfId="0" applyFont="1" applyFill="1" applyBorder="1" applyAlignment="1" applyProtection="1">
      <alignment horizontal="center" vertical="center" wrapText="1"/>
      <protection/>
    </xf>
    <xf numFmtId="0" fontId="7" fillId="0" borderId="32"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46" xfId="0" applyFont="1" applyBorder="1" applyAlignment="1" applyProtection="1">
      <alignment horizontal="left" vertical="center" wrapText="1"/>
      <protection/>
    </xf>
    <xf numFmtId="0" fontId="7" fillId="0" borderId="32"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1" fillId="39" borderId="25" xfId="0" applyFont="1" applyFill="1" applyBorder="1" applyAlignment="1" applyProtection="1">
      <alignment horizontal="center" vertical="center" wrapText="1"/>
      <protection/>
    </xf>
    <xf numFmtId="0" fontId="0" fillId="39" borderId="48" xfId="0" applyFont="1" applyFill="1" applyBorder="1" applyAlignment="1" applyProtection="1">
      <alignment horizontal="center" vertical="center" wrapText="1"/>
      <protection/>
    </xf>
    <xf numFmtId="0" fontId="0" fillId="39" borderId="16" xfId="0" applyFont="1" applyFill="1" applyBorder="1" applyAlignment="1" applyProtection="1">
      <alignment horizontal="center" vertical="center" wrapText="1"/>
      <protection/>
    </xf>
    <xf numFmtId="0" fontId="16" fillId="0" borderId="25" xfId="0" applyFont="1" applyFill="1" applyBorder="1" applyAlignment="1" applyProtection="1">
      <alignment horizontal="center" vertical="center" wrapText="1"/>
      <protection/>
    </xf>
    <xf numFmtId="0" fontId="1" fillId="0" borderId="48"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5" fillId="33" borderId="25" xfId="0" applyFont="1" applyFill="1" applyBorder="1" applyAlignment="1" applyProtection="1">
      <alignment horizontal="center" wrapText="1"/>
      <protection locked="0"/>
    </xf>
    <xf numFmtId="0" fontId="5" fillId="33" borderId="48" xfId="0" applyFont="1" applyFill="1" applyBorder="1" applyAlignment="1" applyProtection="1">
      <alignment horizontal="center" wrapText="1"/>
      <protection locked="0"/>
    </xf>
    <xf numFmtId="0" fontId="0" fillId="0" borderId="29"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16" xfId="0" applyBorder="1" applyAlignment="1" applyProtection="1">
      <alignment horizontal="center" vertical="center" wrapText="1"/>
      <protection/>
    </xf>
    <xf numFmtId="0" fontId="1" fillId="39" borderId="31" xfId="0" applyFont="1" applyFill="1"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1" fillId="55" borderId="32" xfId="0" applyNumberFormat="1" applyFont="1" applyFill="1" applyBorder="1" applyAlignment="1" applyProtection="1">
      <alignment horizontal="center" vertical="center" wrapText="1"/>
      <protection locked="0"/>
    </xf>
    <xf numFmtId="0" fontId="0" fillId="55" borderId="29" xfId="0" applyNumberFormat="1" applyFill="1" applyBorder="1" applyAlignment="1" applyProtection="1">
      <alignment horizontal="center" vertical="center" wrapText="1"/>
      <protection locked="0"/>
    </xf>
    <xf numFmtId="0" fontId="0" fillId="55" borderId="46" xfId="0" applyNumberFormat="1" applyFill="1" applyBorder="1" applyAlignment="1" applyProtection="1">
      <alignment horizontal="center" vertical="center" wrapText="1"/>
      <protection locked="0"/>
    </xf>
    <xf numFmtId="0" fontId="5" fillId="33" borderId="36" xfId="0" applyFont="1" applyFill="1" applyBorder="1" applyAlignment="1" applyProtection="1">
      <alignment horizontal="center" wrapText="1"/>
      <protection locked="0"/>
    </xf>
    <xf numFmtId="0" fontId="5" fillId="33" borderId="37" xfId="0" applyFont="1" applyFill="1" applyBorder="1" applyAlignment="1" applyProtection="1">
      <alignment horizontal="center" wrapText="1"/>
      <protection locked="0"/>
    </xf>
    <xf numFmtId="0" fontId="16" fillId="0" borderId="25" xfId="0" applyFont="1" applyFill="1" applyBorder="1" applyAlignment="1" applyProtection="1">
      <alignment horizontal="center" vertical="center" wrapText="1"/>
      <protection locked="0"/>
    </xf>
    <xf numFmtId="0" fontId="16" fillId="0" borderId="48"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6" fillId="0" borderId="48"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0" fillId="0" borderId="32" xfId="0" applyFont="1" applyBorder="1" applyAlignment="1">
      <alignment horizontal="left" vertical="center" wrapText="1"/>
    </xf>
    <xf numFmtId="0" fontId="0" fillId="0" borderId="29" xfId="0" applyFont="1" applyBorder="1" applyAlignment="1">
      <alignment horizontal="left" vertical="center" wrapText="1"/>
    </xf>
    <xf numFmtId="0" fontId="0" fillId="0" borderId="46" xfId="0" applyBorder="1" applyAlignment="1">
      <alignment horizontal="left" vertical="center" wrapText="1"/>
    </xf>
    <xf numFmtId="0" fontId="0" fillId="52" borderId="25" xfId="0" applyFont="1" applyFill="1" applyBorder="1" applyAlignment="1">
      <alignment horizontal="center" vertical="center" wrapText="1"/>
    </xf>
    <xf numFmtId="0" fontId="0" fillId="52" borderId="48" xfId="0" applyFill="1" applyBorder="1" applyAlignment="1">
      <alignment horizontal="center" vertical="center" wrapText="1"/>
    </xf>
    <xf numFmtId="0" fontId="0" fillId="52" borderId="16" xfId="0" applyFill="1" applyBorder="1" applyAlignment="1">
      <alignment horizontal="center" vertical="center" wrapText="1"/>
    </xf>
    <xf numFmtId="0" fontId="4" fillId="0" borderId="29" xfId="0" applyNumberFormat="1" applyFont="1" applyFill="1" applyBorder="1" applyAlignment="1" applyProtection="1">
      <alignment vertical="center" wrapText="1"/>
      <protection locked="0"/>
    </xf>
    <xf numFmtId="0" fontId="4" fillId="0" borderId="46" xfId="0" applyNumberFormat="1" applyFont="1" applyFill="1" applyBorder="1" applyAlignment="1" applyProtection="1">
      <alignment vertical="center" wrapText="1"/>
      <protection locked="0"/>
    </xf>
    <xf numFmtId="0" fontId="4" fillId="0" borderId="32" xfId="0" applyNumberFormat="1" applyFont="1" applyFill="1" applyBorder="1" applyAlignment="1" applyProtection="1">
      <alignment vertical="center" wrapText="1"/>
      <protection locked="0"/>
    </xf>
    <xf numFmtId="0" fontId="1" fillId="43" borderId="25" xfId="0" applyFont="1" applyFill="1" applyBorder="1" applyAlignment="1" applyProtection="1">
      <alignment/>
      <protection locked="0"/>
    </xf>
    <xf numFmtId="0" fontId="1" fillId="44" borderId="25" xfId="0" applyFont="1" applyFill="1" applyBorder="1" applyAlignment="1" applyProtection="1">
      <alignment wrapText="1"/>
      <protection locked="0"/>
    </xf>
    <xf numFmtId="0" fontId="1" fillId="40" borderId="25" xfId="0" applyFont="1" applyFill="1" applyBorder="1" applyAlignment="1" applyProtection="1">
      <alignment wrapText="1"/>
      <protection locked="0"/>
    </xf>
    <xf numFmtId="0" fontId="0" fillId="2" borderId="11" xfId="0" applyFont="1" applyFill="1" applyBorder="1" applyAlignment="1" applyProtection="1">
      <alignment horizontal="left" vertical="center" wrapText="1"/>
      <protection/>
    </xf>
    <xf numFmtId="0" fontId="0" fillId="2" borderId="12" xfId="0" applyFont="1" applyFill="1" applyBorder="1" applyAlignment="1" applyProtection="1">
      <alignment horizontal="left" vertical="center" wrapText="1"/>
      <protection/>
    </xf>
    <xf numFmtId="0" fontId="0" fillId="2" borderId="12" xfId="0" applyFill="1" applyBorder="1" applyAlignment="1" applyProtection="1">
      <alignment horizontal="left" vertical="center" wrapText="1"/>
      <protection/>
    </xf>
  </cellXfs>
  <cellStyles count="7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Euro 2 2" xfId="46"/>
    <cellStyle name="Euro 3" xfId="47"/>
    <cellStyle name="Euro 3 2" xfId="48"/>
    <cellStyle name="Euro 4" xfId="49"/>
    <cellStyle name="Euro 4 2" xfId="50"/>
    <cellStyle name="Euro 5" xfId="51"/>
    <cellStyle name="Euro 5 2" xfId="52"/>
    <cellStyle name="Euro 6" xfId="53"/>
    <cellStyle name="Euro 7" xfId="54"/>
    <cellStyle name="Insatisfaisant" xfId="55"/>
    <cellStyle name="Hyperlink" xfId="56"/>
    <cellStyle name="Followed Hyperlink" xfId="57"/>
    <cellStyle name="Comma" xfId="58"/>
    <cellStyle name="Comma [0]" xfId="59"/>
    <cellStyle name="Currency" xfId="60"/>
    <cellStyle name="Currency [0]" xfId="61"/>
    <cellStyle name="Neutre" xfId="62"/>
    <cellStyle name="Normal 10" xfId="63"/>
    <cellStyle name="Normal 11" xfId="64"/>
    <cellStyle name="Normal 14 2" xfId="65"/>
    <cellStyle name="Normal 2" xfId="66"/>
    <cellStyle name="Normal 2 2" xfId="67"/>
    <cellStyle name="Normal 2 2 2" xfId="68"/>
    <cellStyle name="Normal 4 2" xfId="69"/>
    <cellStyle name="Normal 5" xfId="70"/>
    <cellStyle name="Normal 9" xfId="71"/>
    <cellStyle name="Percent" xfId="72"/>
    <cellStyle name="Pourcentage 2" xfId="73"/>
    <cellStyle name="Pourcentage 2 2" xfId="74"/>
    <cellStyle name="Pourcentage 3" xfId="75"/>
    <cellStyle name="Satisfaisant" xfId="76"/>
    <cellStyle name="Sortie" xfId="77"/>
    <cellStyle name="Texte explicatif" xfId="78"/>
    <cellStyle name="Titre" xfId="79"/>
    <cellStyle name="Titre 1" xfId="80"/>
    <cellStyle name="Titre 2" xfId="81"/>
    <cellStyle name="Titre 3" xfId="82"/>
    <cellStyle name="Titre 4" xfId="83"/>
    <cellStyle name="Total" xfId="84"/>
    <cellStyle name="Vérification" xfId="8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dith\Documents\PCM\Dynamiques\Territoriale\PCT\PCT%20Sal&#233;\rapport%20iter%20mai%202013\Suivi%20financier%20PCM3\htouk_pcm\htouk_Gouvernance\Bureau\Finances\Budget%20PCM3\BP%20PCM%203%20VF%20AVEC%20DETAILS%20PAR%20STRUCT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Synthèse"/>
      <sheetName val="Budget Global"/>
      <sheetName val="Activités"/>
      <sheetName val="Valorisation"/>
      <sheetName val="Frais de gouvernance"/>
      <sheetName val="Frais de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3:D26"/>
  <sheetViews>
    <sheetView zoomScale="90" zoomScaleNormal="90" zoomScalePageLayoutView="0" workbookViewId="0" topLeftCell="A26">
      <selection activeCell="F21" sqref="F21"/>
    </sheetView>
  </sheetViews>
  <sheetFormatPr defaultColWidth="11.421875" defaultRowHeight="12.75"/>
  <cols>
    <col min="1" max="1" width="4.28125" style="0" customWidth="1"/>
    <col min="2" max="2" width="54.421875" style="0" customWidth="1"/>
    <col min="4" max="4" width="83.28125" style="0" customWidth="1"/>
  </cols>
  <sheetData>
    <row r="2" ht="13.5" thickBot="1"/>
    <row r="3" spans="2:4" ht="18.75" thickBot="1">
      <c r="B3" s="401" t="s">
        <v>172</v>
      </c>
      <c r="C3" s="402"/>
      <c r="D3" s="403"/>
    </row>
    <row r="4" ht="13.5" thickBot="1">
      <c r="B4" s="354"/>
    </row>
    <row r="5" spans="2:4" ht="163.5" customHeight="1" thickBot="1">
      <c r="B5" s="404" t="s">
        <v>224</v>
      </c>
      <c r="C5" s="405"/>
      <c r="D5" s="406"/>
    </row>
    <row r="6" ht="13.5" thickBot="1">
      <c r="B6" s="354"/>
    </row>
    <row r="7" spans="2:4" ht="17.25" customHeight="1" thickBot="1">
      <c r="B7" s="355" t="s">
        <v>173</v>
      </c>
      <c r="C7" s="356"/>
      <c r="D7" s="357"/>
    </row>
    <row r="8" ht="13.5" thickBot="1"/>
    <row r="9" spans="2:4" ht="100.5" customHeight="1">
      <c r="B9" s="407" t="s">
        <v>187</v>
      </c>
      <c r="C9" s="408"/>
      <c r="D9" s="409"/>
    </row>
    <row r="10" spans="2:4" ht="240" customHeight="1">
      <c r="B10" s="413" t="s">
        <v>189</v>
      </c>
      <c r="C10" s="414"/>
      <c r="D10" s="415"/>
    </row>
    <row r="11" spans="2:4" ht="289.5" customHeight="1" thickBot="1">
      <c r="B11" s="410" t="s">
        <v>190</v>
      </c>
      <c r="C11" s="411"/>
      <c r="D11" s="412"/>
    </row>
    <row r="12" ht="13.5" thickBot="1"/>
    <row r="13" spans="2:4" ht="13.5" thickBot="1">
      <c r="B13" s="358" t="s">
        <v>184</v>
      </c>
      <c r="C13" s="359"/>
      <c r="D13" s="360"/>
    </row>
    <row r="14" ht="13.5" thickBot="1"/>
    <row r="15" spans="2:4" ht="80.25" customHeight="1">
      <c r="B15" s="407" t="s">
        <v>176</v>
      </c>
      <c r="C15" s="408"/>
      <c r="D15" s="409"/>
    </row>
    <row r="16" spans="2:4" ht="147" customHeight="1">
      <c r="B16" s="392" t="s">
        <v>180</v>
      </c>
      <c r="C16" s="393"/>
      <c r="D16" s="394"/>
    </row>
    <row r="17" spans="2:4" ht="223.5" customHeight="1" thickBot="1">
      <c r="B17" s="389" t="s">
        <v>182</v>
      </c>
      <c r="C17" s="390"/>
      <c r="D17" s="391"/>
    </row>
    <row r="18" spans="2:4" ht="13.5" thickBot="1">
      <c r="B18" s="385"/>
      <c r="C18" s="385"/>
      <c r="D18" s="385"/>
    </row>
    <row r="19" spans="2:4" ht="13.5" thickBot="1">
      <c r="B19" s="361" t="s">
        <v>183</v>
      </c>
      <c r="C19" s="362"/>
      <c r="D19" s="363"/>
    </row>
    <row r="20" spans="2:4" ht="13.5" thickBot="1">
      <c r="B20" s="385"/>
      <c r="C20" s="385"/>
      <c r="D20" s="385"/>
    </row>
    <row r="21" spans="2:4" ht="300.75" customHeight="1">
      <c r="B21" s="395" t="s">
        <v>225</v>
      </c>
      <c r="C21" s="396"/>
      <c r="D21" s="397"/>
    </row>
    <row r="22" spans="2:4" ht="334.5" customHeight="1" thickBot="1">
      <c r="B22" s="398" t="s">
        <v>188</v>
      </c>
      <c r="C22" s="399"/>
      <c r="D22" s="400"/>
    </row>
    <row r="23" spans="2:4" ht="13.5" thickBot="1">
      <c r="B23" s="385"/>
      <c r="C23" s="385"/>
      <c r="D23" s="385"/>
    </row>
    <row r="24" spans="2:4" ht="13.5" thickBot="1">
      <c r="B24" s="364" t="s">
        <v>185</v>
      </c>
      <c r="C24" s="365"/>
      <c r="D24" s="366"/>
    </row>
    <row r="25" spans="2:4" ht="13.5" thickBot="1">
      <c r="B25" s="385"/>
      <c r="C25" s="385"/>
      <c r="D25" s="385"/>
    </row>
    <row r="26" spans="2:4" ht="318" customHeight="1" thickBot="1">
      <c r="B26" s="386" t="s">
        <v>186</v>
      </c>
      <c r="C26" s="387"/>
      <c r="D26" s="388"/>
    </row>
  </sheetData>
  <sheetProtection/>
  <mergeCells count="15">
    <mergeCell ref="B3:D3"/>
    <mergeCell ref="B5:D5"/>
    <mergeCell ref="B9:D9"/>
    <mergeCell ref="B11:D11"/>
    <mergeCell ref="B10:D10"/>
    <mergeCell ref="B15:D15"/>
    <mergeCell ref="B23:D23"/>
    <mergeCell ref="B25:D25"/>
    <mergeCell ref="B26:D26"/>
    <mergeCell ref="B17:D17"/>
    <mergeCell ref="B16:D16"/>
    <mergeCell ref="B18:D18"/>
    <mergeCell ref="B20:D20"/>
    <mergeCell ref="B21:D21"/>
    <mergeCell ref="B22:D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B2:N117"/>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C103" sqref="C103"/>
    </sheetView>
  </sheetViews>
  <sheetFormatPr defaultColWidth="11.421875" defaultRowHeight="12.75"/>
  <cols>
    <col min="1" max="1" width="1.57421875" style="27" customWidth="1"/>
    <col min="2" max="2" width="10.8515625" style="27" customWidth="1"/>
    <col min="3" max="4" width="26.140625" style="67" customWidth="1"/>
    <col min="5" max="5" width="8.421875" style="67" customWidth="1"/>
    <col min="6" max="6" width="14.8515625" style="27" customWidth="1"/>
    <col min="7" max="7" width="11.421875" style="27" customWidth="1"/>
    <col min="8" max="8" width="13.8515625" style="27" bestFit="1" customWidth="1"/>
    <col min="9" max="9" width="3.7109375" style="27" customWidth="1"/>
    <col min="10" max="10" width="13.8515625" style="27" customWidth="1"/>
    <col min="11" max="12" width="11.421875" style="27" customWidth="1"/>
    <col min="13" max="13" width="12.421875" style="27" customWidth="1"/>
    <col min="14" max="14" width="11.57421875" style="27" bestFit="1" customWidth="1"/>
    <col min="15" max="16384" width="11.421875" style="27" customWidth="1"/>
  </cols>
  <sheetData>
    <row r="1" ht="13.5" thickBot="1"/>
    <row r="2" spans="3:14" ht="13.5" thickBot="1">
      <c r="C2" s="247" t="s">
        <v>160</v>
      </c>
      <c r="D2" s="484"/>
      <c r="E2" s="248"/>
      <c r="F2" s="249"/>
      <c r="G2" s="249"/>
      <c r="H2" s="249"/>
      <c r="I2" s="249"/>
      <c r="J2" s="249"/>
      <c r="K2" s="249"/>
      <c r="L2" s="249"/>
      <c r="M2" s="249"/>
      <c r="N2" s="250"/>
    </row>
    <row r="3" spans="3:14" ht="13.5" thickBot="1">
      <c r="C3" s="251" t="s">
        <v>161</v>
      </c>
      <c r="D3" s="485"/>
      <c r="E3" s="252"/>
      <c r="F3" s="253"/>
      <c r="G3" s="253"/>
      <c r="H3" s="253"/>
      <c r="I3" s="253"/>
      <c r="J3" s="253"/>
      <c r="K3" s="253"/>
      <c r="L3" s="253"/>
      <c r="M3" s="253"/>
      <c r="N3" s="254"/>
    </row>
    <row r="4" spans="3:14" ht="13.5" thickBot="1">
      <c r="C4" s="255" t="s">
        <v>162</v>
      </c>
      <c r="D4" s="486"/>
      <c r="E4" s="256"/>
      <c r="F4" s="257"/>
      <c r="G4" s="257"/>
      <c r="H4" s="257"/>
      <c r="I4" s="257"/>
      <c r="J4" s="257"/>
      <c r="K4" s="257"/>
      <c r="L4" s="257"/>
      <c r="M4" s="257"/>
      <c r="N4" s="258"/>
    </row>
    <row r="6" spans="2:14" ht="31.5" customHeight="1">
      <c r="B6" s="259" t="s">
        <v>171</v>
      </c>
      <c r="C6" s="260"/>
      <c r="D6" s="260"/>
      <c r="E6" s="260"/>
      <c r="F6" s="261"/>
      <c r="G6" s="261"/>
      <c r="H6" s="261"/>
      <c r="I6" s="261"/>
      <c r="J6" s="261"/>
      <c r="K6" s="261"/>
      <c r="L6" s="261"/>
      <c r="M6" s="261"/>
      <c r="N6" s="262"/>
    </row>
    <row r="7" spans="2:14" ht="15.75" customHeight="1">
      <c r="B7" s="221" t="s">
        <v>174</v>
      </c>
      <c r="C7" s="222"/>
      <c r="D7" s="222"/>
      <c r="E7" s="222"/>
      <c r="F7" s="222"/>
      <c r="G7" s="222"/>
      <c r="H7" s="223"/>
      <c r="J7" s="221" t="s">
        <v>175</v>
      </c>
      <c r="K7" s="222"/>
      <c r="L7" s="222"/>
      <c r="M7" s="222"/>
      <c r="N7" s="223"/>
    </row>
    <row r="8" spans="2:14" ht="42.75">
      <c r="B8" s="263" t="s">
        <v>121</v>
      </c>
      <c r="C8" s="263" t="s">
        <v>0</v>
      </c>
      <c r="D8" s="263" t="s">
        <v>226</v>
      </c>
      <c r="E8" s="263" t="s">
        <v>158</v>
      </c>
      <c r="F8" s="263" t="s">
        <v>159</v>
      </c>
      <c r="G8" s="263" t="s">
        <v>123</v>
      </c>
      <c r="H8" s="220" t="s">
        <v>122</v>
      </c>
      <c r="J8" s="264" t="s">
        <v>81</v>
      </c>
      <c r="K8" s="264" t="s">
        <v>155</v>
      </c>
      <c r="L8" s="264" t="s">
        <v>156</v>
      </c>
      <c r="M8" s="224" t="s">
        <v>157</v>
      </c>
      <c r="N8" s="224" t="s">
        <v>122</v>
      </c>
    </row>
    <row r="9" spans="2:14" ht="12.75">
      <c r="B9" s="295" t="s">
        <v>143</v>
      </c>
      <c r="C9" s="296"/>
      <c r="D9" s="296"/>
      <c r="E9" s="266"/>
      <c r="F9" s="267"/>
      <c r="G9" s="267"/>
      <c r="H9" s="268"/>
      <c r="J9" s="265" t="s">
        <v>143</v>
      </c>
      <c r="K9" s="267"/>
      <c r="L9" s="267"/>
      <c r="M9" s="267"/>
      <c r="N9" s="292"/>
    </row>
    <row r="10" spans="2:14" ht="12.75">
      <c r="B10" s="176" t="s">
        <v>99</v>
      </c>
      <c r="C10" s="297" t="s">
        <v>147</v>
      </c>
      <c r="D10" s="487"/>
      <c r="E10" s="269"/>
      <c r="F10" s="270"/>
      <c r="G10" s="271"/>
      <c r="H10" s="289">
        <f aca="true" t="shared" si="0" ref="H10:H20">G10*F10</f>
        <v>0</v>
      </c>
      <c r="J10" s="272"/>
      <c r="K10" s="272"/>
      <c r="L10" s="272"/>
      <c r="M10" s="273"/>
      <c r="N10" s="290">
        <f>SUM(J10:M10)</f>
        <v>0</v>
      </c>
    </row>
    <row r="11" spans="2:14" ht="12.75">
      <c r="B11" s="168" t="s">
        <v>28</v>
      </c>
      <c r="C11" s="298" t="s">
        <v>129</v>
      </c>
      <c r="D11" s="488"/>
      <c r="E11" s="275"/>
      <c r="F11" s="276"/>
      <c r="G11" s="277"/>
      <c r="H11" s="290">
        <f>G11*F11</f>
        <v>0</v>
      </c>
      <c r="J11" s="272"/>
      <c r="K11" s="272"/>
      <c r="L11" s="272"/>
      <c r="M11" s="273"/>
      <c r="N11" s="290">
        <f aca="true" t="shared" si="1" ref="N11:N20">SUM(J11:M11)</f>
        <v>0</v>
      </c>
    </row>
    <row r="12" spans="2:14" ht="12.75">
      <c r="B12" s="168" t="s">
        <v>30</v>
      </c>
      <c r="C12" s="298" t="s">
        <v>153</v>
      </c>
      <c r="D12" s="488"/>
      <c r="E12" s="275"/>
      <c r="F12" s="276"/>
      <c r="G12" s="277"/>
      <c r="H12" s="290">
        <f t="shared" si="0"/>
        <v>0</v>
      </c>
      <c r="J12" s="272"/>
      <c r="K12" s="272"/>
      <c r="L12" s="272"/>
      <c r="M12" s="273"/>
      <c r="N12" s="290">
        <f t="shared" si="1"/>
        <v>0</v>
      </c>
    </row>
    <row r="13" spans="2:14" ht="25.5">
      <c r="B13" s="168" t="s">
        <v>95</v>
      </c>
      <c r="C13" s="298" t="s">
        <v>154</v>
      </c>
      <c r="D13" s="488"/>
      <c r="E13" s="275"/>
      <c r="F13" s="276"/>
      <c r="G13" s="277"/>
      <c r="H13" s="290">
        <f t="shared" si="0"/>
        <v>0</v>
      </c>
      <c r="J13" s="272"/>
      <c r="K13" s="272"/>
      <c r="L13" s="272"/>
      <c r="M13" s="273"/>
      <c r="N13" s="290">
        <f t="shared" si="1"/>
        <v>0</v>
      </c>
    </row>
    <row r="14" spans="2:14" ht="12.75">
      <c r="B14" s="168" t="s">
        <v>96</v>
      </c>
      <c r="C14" s="298" t="s">
        <v>144</v>
      </c>
      <c r="D14" s="488"/>
      <c r="E14" s="275"/>
      <c r="F14" s="276"/>
      <c r="G14" s="277"/>
      <c r="H14" s="290">
        <f t="shared" si="0"/>
        <v>0</v>
      </c>
      <c r="J14" s="272"/>
      <c r="K14" s="272"/>
      <c r="L14" s="272"/>
      <c r="M14" s="273"/>
      <c r="N14" s="290">
        <f t="shared" si="1"/>
        <v>0</v>
      </c>
    </row>
    <row r="15" spans="2:14" ht="12.75">
      <c r="B15" s="168" t="s">
        <v>31</v>
      </c>
      <c r="C15" s="298" t="s">
        <v>104</v>
      </c>
      <c r="D15" s="488"/>
      <c r="E15" s="275"/>
      <c r="F15" s="276"/>
      <c r="G15" s="277"/>
      <c r="H15" s="290">
        <f t="shared" si="0"/>
        <v>0</v>
      </c>
      <c r="J15" s="272"/>
      <c r="K15" s="272"/>
      <c r="L15" s="272"/>
      <c r="M15" s="273"/>
      <c r="N15" s="290">
        <f t="shared" si="1"/>
        <v>0</v>
      </c>
    </row>
    <row r="16" spans="2:14" ht="12.75">
      <c r="B16" s="168" t="s">
        <v>50</v>
      </c>
      <c r="C16" s="298" t="s">
        <v>149</v>
      </c>
      <c r="D16" s="488"/>
      <c r="E16" s="275"/>
      <c r="F16" s="276"/>
      <c r="G16" s="277"/>
      <c r="H16" s="290">
        <f t="shared" si="0"/>
        <v>0</v>
      </c>
      <c r="J16" s="272"/>
      <c r="K16" s="272"/>
      <c r="L16" s="272"/>
      <c r="M16" s="273"/>
      <c r="N16" s="290">
        <f t="shared" si="1"/>
        <v>0</v>
      </c>
    </row>
    <row r="17" spans="2:14" ht="12.75">
      <c r="B17" s="168" t="s">
        <v>50</v>
      </c>
      <c r="C17" s="298" t="s">
        <v>148</v>
      </c>
      <c r="D17" s="488"/>
      <c r="E17" s="275"/>
      <c r="F17" s="276"/>
      <c r="G17" s="277"/>
      <c r="H17" s="290">
        <f t="shared" si="0"/>
        <v>0</v>
      </c>
      <c r="J17" s="272"/>
      <c r="K17" s="272"/>
      <c r="L17" s="272"/>
      <c r="M17" s="273"/>
      <c r="N17" s="290">
        <f t="shared" si="1"/>
        <v>0</v>
      </c>
    </row>
    <row r="18" spans="2:14" ht="25.5">
      <c r="B18" s="168" t="s">
        <v>50</v>
      </c>
      <c r="C18" s="298" t="s">
        <v>145</v>
      </c>
      <c r="D18" s="488"/>
      <c r="E18" s="275"/>
      <c r="F18" s="276"/>
      <c r="G18" s="277"/>
      <c r="H18" s="290">
        <f t="shared" si="0"/>
        <v>0</v>
      </c>
      <c r="J18" s="272"/>
      <c r="K18" s="272"/>
      <c r="L18" s="272"/>
      <c r="M18" s="273"/>
      <c r="N18" s="290">
        <f t="shared" si="1"/>
        <v>0</v>
      </c>
    </row>
    <row r="19" spans="2:14" ht="25.5">
      <c r="B19" s="168" t="s">
        <v>52</v>
      </c>
      <c r="C19" s="298" t="s">
        <v>227</v>
      </c>
      <c r="D19" s="489"/>
      <c r="E19" s="278"/>
      <c r="F19" s="276"/>
      <c r="G19" s="277"/>
      <c r="H19" s="290">
        <f t="shared" si="0"/>
        <v>0</v>
      </c>
      <c r="J19" s="272"/>
      <c r="K19" s="272"/>
      <c r="L19" s="272"/>
      <c r="M19" s="273"/>
      <c r="N19" s="290">
        <f t="shared" si="1"/>
        <v>0</v>
      </c>
    </row>
    <row r="20" spans="2:14" ht="12.75">
      <c r="B20" s="168" t="s">
        <v>35</v>
      </c>
      <c r="C20" s="298" t="s">
        <v>107</v>
      </c>
      <c r="D20" s="488"/>
      <c r="E20" s="275"/>
      <c r="F20" s="276"/>
      <c r="G20" s="277"/>
      <c r="H20" s="290">
        <f t="shared" si="0"/>
        <v>0</v>
      </c>
      <c r="J20" s="272"/>
      <c r="K20" s="272"/>
      <c r="L20" s="272"/>
      <c r="M20" s="273"/>
      <c r="N20" s="290">
        <f t="shared" si="1"/>
        <v>0</v>
      </c>
    </row>
    <row r="21" spans="2:14" ht="15">
      <c r="B21" s="300" t="s">
        <v>146</v>
      </c>
      <c r="C21" s="301"/>
      <c r="D21" s="301"/>
      <c r="E21" s="279"/>
      <c r="F21" s="280"/>
      <c r="G21" s="280"/>
      <c r="H21" s="291">
        <f>SUM(H10:H20)</f>
        <v>0</v>
      </c>
      <c r="J21" s="291">
        <f>SUM(J10:J20)</f>
        <v>0</v>
      </c>
      <c r="K21" s="306">
        <f>SUM(K10:K20)</f>
        <v>0</v>
      </c>
      <c r="L21" s="306">
        <f>SUM(L10:L20)</f>
        <v>0</v>
      </c>
      <c r="M21" s="306">
        <f>SUM(M10:M20)</f>
        <v>0</v>
      </c>
      <c r="N21" s="306">
        <f>SUM(N10:N20)</f>
        <v>0</v>
      </c>
    </row>
    <row r="22" spans="2:14" ht="12.75">
      <c r="B22" s="265" t="s">
        <v>205</v>
      </c>
      <c r="C22" s="266"/>
      <c r="D22" s="266"/>
      <c r="E22" s="266"/>
      <c r="F22" s="267"/>
      <c r="G22" s="267"/>
      <c r="H22" s="268"/>
      <c r="J22" s="265" t="s">
        <v>124</v>
      </c>
      <c r="K22" s="267"/>
      <c r="L22" s="267"/>
      <c r="M22" s="267"/>
      <c r="N22" s="292"/>
    </row>
    <row r="23" spans="2:14" ht="12.75">
      <c r="B23" s="168" t="s">
        <v>51</v>
      </c>
      <c r="C23" s="299" t="s">
        <v>212</v>
      </c>
      <c r="D23" s="487"/>
      <c r="E23" s="278"/>
      <c r="F23" s="272"/>
      <c r="G23" s="273"/>
      <c r="H23" s="290">
        <f>G23*F23</f>
        <v>0</v>
      </c>
      <c r="J23" s="281"/>
      <c r="K23" s="281"/>
      <c r="L23" s="281"/>
      <c r="M23" s="282"/>
      <c r="N23" s="290">
        <f aca="true" t="shared" si="2" ref="N23:N33">SUM(J23:M23)</f>
        <v>0</v>
      </c>
    </row>
    <row r="24" spans="2:14" ht="12.75">
      <c r="B24" s="168" t="s">
        <v>51</v>
      </c>
      <c r="C24" s="299" t="s">
        <v>213</v>
      </c>
      <c r="D24" s="487"/>
      <c r="E24" s="278"/>
      <c r="F24" s="272"/>
      <c r="G24" s="273"/>
      <c r="H24" s="290">
        <f>G24*F24</f>
        <v>0</v>
      </c>
      <c r="J24" s="281"/>
      <c r="K24" s="281"/>
      <c r="L24" s="281"/>
      <c r="M24" s="282"/>
      <c r="N24" s="290">
        <f>SUM(J24:M24)</f>
        <v>0</v>
      </c>
    </row>
    <row r="25" spans="2:14" ht="25.5">
      <c r="B25" s="168" t="s">
        <v>52</v>
      </c>
      <c r="C25" s="298" t="s">
        <v>227</v>
      </c>
      <c r="D25" s="487"/>
      <c r="E25" s="278"/>
      <c r="F25" s="272"/>
      <c r="G25" s="273"/>
      <c r="H25" s="290">
        <f>G25*F25</f>
        <v>0</v>
      </c>
      <c r="J25" s="272"/>
      <c r="K25" s="272"/>
      <c r="L25" s="272"/>
      <c r="M25" s="273"/>
      <c r="N25" s="290">
        <f t="shared" si="2"/>
        <v>0</v>
      </c>
    </row>
    <row r="26" spans="2:14" ht="12.75">
      <c r="B26" s="168" t="s">
        <v>34</v>
      </c>
      <c r="C26" s="299" t="s">
        <v>125</v>
      </c>
      <c r="D26" s="487"/>
      <c r="E26" s="278"/>
      <c r="F26" s="272"/>
      <c r="G26" s="273"/>
      <c r="H26" s="290">
        <f>G26*F26</f>
        <v>0</v>
      </c>
      <c r="J26" s="272"/>
      <c r="K26" s="272"/>
      <c r="L26" s="272"/>
      <c r="M26" s="273"/>
      <c r="N26" s="290">
        <f t="shared" si="2"/>
        <v>0</v>
      </c>
    </row>
    <row r="27" spans="2:14" ht="12.75">
      <c r="B27" s="168" t="s">
        <v>47</v>
      </c>
      <c r="C27" s="299" t="s">
        <v>57</v>
      </c>
      <c r="D27" s="487"/>
      <c r="E27" s="278"/>
      <c r="F27" s="272"/>
      <c r="G27" s="273"/>
      <c r="H27" s="290">
        <f aca="true" t="shared" si="3" ref="H27:H33">G27*F27</f>
        <v>0</v>
      </c>
      <c r="J27" s="272"/>
      <c r="K27" s="272"/>
      <c r="L27" s="272"/>
      <c r="M27" s="273"/>
      <c r="N27" s="290">
        <f t="shared" si="2"/>
        <v>0</v>
      </c>
    </row>
    <row r="28" spans="2:14" ht="12.75">
      <c r="B28" s="168" t="s">
        <v>32</v>
      </c>
      <c r="C28" s="299" t="s">
        <v>126</v>
      </c>
      <c r="D28" s="487"/>
      <c r="E28" s="278"/>
      <c r="F28" s="272"/>
      <c r="G28" s="273"/>
      <c r="H28" s="290">
        <f t="shared" si="3"/>
        <v>0</v>
      </c>
      <c r="J28" s="272"/>
      <c r="K28" s="272"/>
      <c r="L28" s="272"/>
      <c r="M28" s="273"/>
      <c r="N28" s="290">
        <f t="shared" si="2"/>
        <v>0</v>
      </c>
    </row>
    <row r="29" spans="2:14" ht="12.75">
      <c r="B29" s="168" t="s">
        <v>109</v>
      </c>
      <c r="C29" s="299" t="s">
        <v>127</v>
      </c>
      <c r="D29" s="487"/>
      <c r="E29" s="278"/>
      <c r="F29" s="272"/>
      <c r="G29" s="273"/>
      <c r="H29" s="290">
        <f t="shared" si="3"/>
        <v>0</v>
      </c>
      <c r="J29" s="272"/>
      <c r="K29" s="272"/>
      <c r="L29" s="272"/>
      <c r="M29" s="273"/>
      <c r="N29" s="290">
        <f t="shared" si="2"/>
        <v>0</v>
      </c>
    </row>
    <row r="30" spans="2:14" ht="12.75">
      <c r="B30" s="168" t="s">
        <v>28</v>
      </c>
      <c r="C30" s="299" t="s">
        <v>129</v>
      </c>
      <c r="D30" s="487"/>
      <c r="E30" s="278"/>
      <c r="F30" s="272"/>
      <c r="G30" s="273"/>
      <c r="H30" s="290">
        <f t="shared" si="3"/>
        <v>0</v>
      </c>
      <c r="J30" s="272"/>
      <c r="K30" s="272"/>
      <c r="L30" s="272"/>
      <c r="M30" s="273"/>
      <c r="N30" s="290">
        <f t="shared" si="2"/>
        <v>0</v>
      </c>
    </row>
    <row r="31" spans="2:14" ht="12.75">
      <c r="B31" s="168" t="s">
        <v>96</v>
      </c>
      <c r="C31" s="299" t="s">
        <v>128</v>
      </c>
      <c r="D31" s="487"/>
      <c r="E31" s="278"/>
      <c r="F31" s="272"/>
      <c r="G31" s="273"/>
      <c r="H31" s="290">
        <f t="shared" si="3"/>
        <v>0</v>
      </c>
      <c r="J31" s="272"/>
      <c r="K31" s="272"/>
      <c r="L31" s="272"/>
      <c r="M31" s="273"/>
      <c r="N31" s="290">
        <f t="shared" si="2"/>
        <v>0</v>
      </c>
    </row>
    <row r="32" spans="2:14" ht="12.75">
      <c r="B32" s="168" t="s">
        <v>31</v>
      </c>
      <c r="C32" s="299" t="s">
        <v>104</v>
      </c>
      <c r="D32" s="487"/>
      <c r="E32" s="278"/>
      <c r="F32" s="272"/>
      <c r="G32" s="273"/>
      <c r="H32" s="290">
        <f t="shared" si="3"/>
        <v>0</v>
      </c>
      <c r="J32" s="272"/>
      <c r="K32" s="272"/>
      <c r="L32" s="272"/>
      <c r="M32" s="273"/>
      <c r="N32" s="290">
        <f t="shared" si="2"/>
        <v>0</v>
      </c>
    </row>
    <row r="33" spans="2:14" ht="12.75">
      <c r="B33" s="168" t="s">
        <v>35</v>
      </c>
      <c r="C33" s="299" t="s">
        <v>107</v>
      </c>
      <c r="D33" s="487"/>
      <c r="E33" s="278"/>
      <c r="F33" s="272"/>
      <c r="G33" s="273"/>
      <c r="H33" s="290">
        <f t="shared" si="3"/>
        <v>0</v>
      </c>
      <c r="J33" s="272"/>
      <c r="K33" s="272"/>
      <c r="L33" s="272"/>
      <c r="M33" s="273"/>
      <c r="N33" s="290">
        <f t="shared" si="2"/>
        <v>0</v>
      </c>
    </row>
    <row r="34" spans="2:14" ht="15">
      <c r="B34" s="300" t="s">
        <v>130</v>
      </c>
      <c r="C34" s="301"/>
      <c r="D34" s="301"/>
      <c r="E34" s="279"/>
      <c r="F34" s="280"/>
      <c r="G34" s="280"/>
      <c r="H34" s="291">
        <f>SUM(H23:H33)</f>
        <v>0</v>
      </c>
      <c r="J34" s="291">
        <f>SUM(J23:J33)</f>
        <v>0</v>
      </c>
      <c r="K34" s="306">
        <f>SUM(K23:K33)</f>
        <v>0</v>
      </c>
      <c r="L34" s="306">
        <f>SUM(L23:L33)</f>
        <v>0</v>
      </c>
      <c r="M34" s="306">
        <f>SUM(M23:M33)</f>
        <v>0</v>
      </c>
      <c r="N34" s="306">
        <f>SUM(N23:N33)</f>
        <v>0</v>
      </c>
    </row>
    <row r="35" spans="2:14" ht="12.75">
      <c r="B35" s="265" t="s">
        <v>206</v>
      </c>
      <c r="C35" s="266"/>
      <c r="D35" s="266"/>
      <c r="E35" s="266"/>
      <c r="F35" s="267"/>
      <c r="G35" s="267"/>
      <c r="H35" s="268"/>
      <c r="J35" s="265" t="s">
        <v>131</v>
      </c>
      <c r="K35" s="267"/>
      <c r="L35" s="267"/>
      <c r="M35" s="267"/>
      <c r="N35" s="292"/>
    </row>
    <row r="36" spans="2:14" ht="12.75">
      <c r="B36" s="168" t="s">
        <v>51</v>
      </c>
      <c r="C36" s="299" t="s">
        <v>212</v>
      </c>
      <c r="D36" s="487"/>
      <c r="E36" s="278"/>
      <c r="F36" s="272"/>
      <c r="G36" s="273"/>
      <c r="H36" s="290">
        <f>G36*F36</f>
        <v>0</v>
      </c>
      <c r="J36" s="281"/>
      <c r="K36" s="281"/>
      <c r="L36" s="281"/>
      <c r="M36" s="282"/>
      <c r="N36" s="290">
        <f aca="true" t="shared" si="4" ref="N36:N46">SUM(J36:M36)</f>
        <v>0</v>
      </c>
    </row>
    <row r="37" spans="2:14" ht="12.75">
      <c r="B37" s="168" t="s">
        <v>51</v>
      </c>
      <c r="C37" s="299" t="s">
        <v>213</v>
      </c>
      <c r="D37" s="487"/>
      <c r="E37" s="278"/>
      <c r="F37" s="272"/>
      <c r="G37" s="273"/>
      <c r="H37" s="290">
        <f>G37*F37</f>
        <v>0</v>
      </c>
      <c r="J37" s="281"/>
      <c r="K37" s="281"/>
      <c r="L37" s="281"/>
      <c r="M37" s="282"/>
      <c r="N37" s="290">
        <f>SUM(J37:M37)</f>
        <v>0</v>
      </c>
    </row>
    <row r="38" spans="2:14" ht="25.5">
      <c r="B38" s="168" t="s">
        <v>52</v>
      </c>
      <c r="C38" s="298" t="s">
        <v>227</v>
      </c>
      <c r="D38" s="487"/>
      <c r="E38" s="278"/>
      <c r="F38" s="272"/>
      <c r="G38" s="273"/>
      <c r="H38" s="290">
        <f>G38*F38</f>
        <v>0</v>
      </c>
      <c r="J38" s="272"/>
      <c r="K38" s="272"/>
      <c r="L38" s="272"/>
      <c r="M38" s="273"/>
      <c r="N38" s="290">
        <f t="shared" si="4"/>
        <v>0</v>
      </c>
    </row>
    <row r="39" spans="2:14" ht="12.75">
      <c r="B39" s="168" t="s">
        <v>34</v>
      </c>
      <c r="C39" s="299" t="s">
        <v>125</v>
      </c>
      <c r="D39" s="487"/>
      <c r="E39" s="278"/>
      <c r="F39" s="272"/>
      <c r="G39" s="273"/>
      <c r="H39" s="290">
        <f>G39*F39</f>
        <v>0</v>
      </c>
      <c r="J39" s="272"/>
      <c r="K39" s="272"/>
      <c r="L39" s="272"/>
      <c r="M39" s="273"/>
      <c r="N39" s="290">
        <f t="shared" si="4"/>
        <v>0</v>
      </c>
    </row>
    <row r="40" spans="2:14" ht="12.75">
      <c r="B40" s="168" t="s">
        <v>47</v>
      </c>
      <c r="C40" s="299" t="s">
        <v>57</v>
      </c>
      <c r="D40" s="487"/>
      <c r="E40" s="278"/>
      <c r="F40" s="272"/>
      <c r="G40" s="273"/>
      <c r="H40" s="290">
        <f aca="true" t="shared" si="5" ref="H40:H46">G40*F40</f>
        <v>0</v>
      </c>
      <c r="J40" s="272"/>
      <c r="K40" s="272"/>
      <c r="L40" s="272"/>
      <c r="M40" s="273"/>
      <c r="N40" s="290">
        <f t="shared" si="4"/>
        <v>0</v>
      </c>
    </row>
    <row r="41" spans="2:14" ht="12.75">
      <c r="B41" s="168" t="s">
        <v>32</v>
      </c>
      <c r="C41" s="299" t="s">
        <v>126</v>
      </c>
      <c r="D41" s="487"/>
      <c r="E41" s="278"/>
      <c r="F41" s="272"/>
      <c r="G41" s="273"/>
      <c r="H41" s="290">
        <f t="shared" si="5"/>
        <v>0</v>
      </c>
      <c r="J41" s="272"/>
      <c r="K41" s="272"/>
      <c r="L41" s="272"/>
      <c r="M41" s="273"/>
      <c r="N41" s="290">
        <f t="shared" si="4"/>
        <v>0</v>
      </c>
    </row>
    <row r="42" spans="2:14" ht="12.75">
      <c r="B42" s="168" t="s">
        <v>109</v>
      </c>
      <c r="C42" s="299" t="s">
        <v>127</v>
      </c>
      <c r="D42" s="487"/>
      <c r="E42" s="278"/>
      <c r="F42" s="272"/>
      <c r="G42" s="273"/>
      <c r="H42" s="290">
        <f t="shared" si="5"/>
        <v>0</v>
      </c>
      <c r="J42" s="272"/>
      <c r="K42" s="272"/>
      <c r="L42" s="272"/>
      <c r="M42" s="273"/>
      <c r="N42" s="290">
        <f t="shared" si="4"/>
        <v>0</v>
      </c>
    </row>
    <row r="43" spans="2:14" ht="12.75">
      <c r="B43" s="168" t="s">
        <v>28</v>
      </c>
      <c r="C43" s="299" t="s">
        <v>129</v>
      </c>
      <c r="D43" s="487"/>
      <c r="E43" s="278"/>
      <c r="F43" s="272"/>
      <c r="G43" s="273"/>
      <c r="H43" s="290">
        <f t="shared" si="5"/>
        <v>0</v>
      </c>
      <c r="J43" s="272"/>
      <c r="K43" s="272"/>
      <c r="L43" s="272"/>
      <c r="M43" s="273"/>
      <c r="N43" s="290">
        <f t="shared" si="4"/>
        <v>0</v>
      </c>
    </row>
    <row r="44" spans="2:14" ht="12.75">
      <c r="B44" s="168" t="s">
        <v>96</v>
      </c>
      <c r="C44" s="299" t="s">
        <v>128</v>
      </c>
      <c r="D44" s="487"/>
      <c r="E44" s="278"/>
      <c r="F44" s="272"/>
      <c r="G44" s="273"/>
      <c r="H44" s="290">
        <f t="shared" si="5"/>
        <v>0</v>
      </c>
      <c r="J44" s="272"/>
      <c r="K44" s="272"/>
      <c r="L44" s="272"/>
      <c r="M44" s="273"/>
      <c r="N44" s="290">
        <f t="shared" si="4"/>
        <v>0</v>
      </c>
    </row>
    <row r="45" spans="2:14" ht="12.75">
      <c r="B45" s="168" t="s">
        <v>31</v>
      </c>
      <c r="C45" s="299" t="s">
        <v>104</v>
      </c>
      <c r="D45" s="487"/>
      <c r="E45" s="278"/>
      <c r="F45" s="272"/>
      <c r="G45" s="273"/>
      <c r="H45" s="290">
        <f t="shared" si="5"/>
        <v>0</v>
      </c>
      <c r="J45" s="272"/>
      <c r="K45" s="272"/>
      <c r="L45" s="272"/>
      <c r="M45" s="273"/>
      <c r="N45" s="290">
        <f t="shared" si="4"/>
        <v>0</v>
      </c>
    </row>
    <row r="46" spans="2:14" ht="12.75">
      <c r="B46" s="168" t="s">
        <v>35</v>
      </c>
      <c r="C46" s="299" t="s">
        <v>107</v>
      </c>
      <c r="D46" s="487"/>
      <c r="E46" s="278"/>
      <c r="F46" s="272"/>
      <c r="G46" s="273"/>
      <c r="H46" s="290">
        <f t="shared" si="5"/>
        <v>0</v>
      </c>
      <c r="J46" s="272"/>
      <c r="K46" s="272"/>
      <c r="L46" s="272"/>
      <c r="M46" s="273"/>
      <c r="N46" s="290">
        <f t="shared" si="4"/>
        <v>0</v>
      </c>
    </row>
    <row r="47" spans="2:14" ht="15">
      <c r="B47" s="300" t="s">
        <v>132</v>
      </c>
      <c r="C47" s="301"/>
      <c r="D47" s="301"/>
      <c r="E47" s="279"/>
      <c r="F47" s="280"/>
      <c r="G47" s="280"/>
      <c r="H47" s="291">
        <f>SUM(H36:H46)</f>
        <v>0</v>
      </c>
      <c r="J47" s="291">
        <f>SUM(J36:J46)</f>
        <v>0</v>
      </c>
      <c r="K47" s="306">
        <f>SUM(K36:K46)</f>
        <v>0</v>
      </c>
      <c r="L47" s="306">
        <f>SUM(L36:L46)</f>
        <v>0</v>
      </c>
      <c r="M47" s="306">
        <f>SUM(M36:M46)</f>
        <v>0</v>
      </c>
      <c r="N47" s="306">
        <f>SUM(N36:N46)</f>
        <v>0</v>
      </c>
    </row>
    <row r="48" spans="2:14" ht="12.75">
      <c r="B48" s="265" t="s">
        <v>207</v>
      </c>
      <c r="C48" s="266"/>
      <c r="D48" s="266"/>
      <c r="E48" s="266"/>
      <c r="F48" s="267"/>
      <c r="G48" s="267"/>
      <c r="H48" s="268"/>
      <c r="J48" s="265" t="s">
        <v>133</v>
      </c>
      <c r="K48" s="267"/>
      <c r="L48" s="267"/>
      <c r="M48" s="267"/>
      <c r="N48" s="292"/>
    </row>
    <row r="49" spans="2:14" ht="12.75">
      <c r="B49" s="168" t="s">
        <v>51</v>
      </c>
      <c r="C49" s="299" t="s">
        <v>212</v>
      </c>
      <c r="D49" s="487"/>
      <c r="E49" s="278"/>
      <c r="F49" s="272"/>
      <c r="G49" s="273"/>
      <c r="H49" s="290">
        <f>G49*F49</f>
        <v>0</v>
      </c>
      <c r="J49" s="281"/>
      <c r="K49" s="281"/>
      <c r="L49" s="281"/>
      <c r="M49" s="282"/>
      <c r="N49" s="290">
        <f aca="true" t="shared" si="6" ref="N49:N59">SUM(J49:M49)</f>
        <v>0</v>
      </c>
    </row>
    <row r="50" spans="2:14" ht="12.75">
      <c r="B50" s="168" t="s">
        <v>51</v>
      </c>
      <c r="C50" s="299" t="s">
        <v>213</v>
      </c>
      <c r="D50" s="487"/>
      <c r="E50" s="278"/>
      <c r="F50" s="272"/>
      <c r="G50" s="273"/>
      <c r="H50" s="290">
        <f>G50*F50</f>
        <v>0</v>
      </c>
      <c r="J50" s="281"/>
      <c r="K50" s="281"/>
      <c r="L50" s="281"/>
      <c r="M50" s="282"/>
      <c r="N50" s="290">
        <f>SUM(J50:M50)</f>
        <v>0</v>
      </c>
    </row>
    <row r="51" spans="2:14" ht="25.5">
      <c r="B51" s="168" t="s">
        <v>52</v>
      </c>
      <c r="C51" s="298" t="s">
        <v>227</v>
      </c>
      <c r="D51" s="487"/>
      <c r="E51" s="278"/>
      <c r="F51" s="272"/>
      <c r="G51" s="273"/>
      <c r="H51" s="290">
        <f>G51*F51</f>
        <v>0</v>
      </c>
      <c r="J51" s="272"/>
      <c r="K51" s="272"/>
      <c r="L51" s="272"/>
      <c r="M51" s="273"/>
      <c r="N51" s="290">
        <f t="shared" si="6"/>
        <v>0</v>
      </c>
    </row>
    <row r="52" spans="2:14" ht="12.75">
      <c r="B52" s="168" t="s">
        <v>34</v>
      </c>
      <c r="C52" s="299" t="s">
        <v>125</v>
      </c>
      <c r="D52" s="487"/>
      <c r="E52" s="278"/>
      <c r="F52" s="272"/>
      <c r="G52" s="273"/>
      <c r="H52" s="290">
        <f>G52*F52</f>
        <v>0</v>
      </c>
      <c r="J52" s="272"/>
      <c r="K52" s="272"/>
      <c r="L52" s="272"/>
      <c r="M52" s="273"/>
      <c r="N52" s="290">
        <f t="shared" si="6"/>
        <v>0</v>
      </c>
    </row>
    <row r="53" spans="2:14" ht="12.75">
      <c r="B53" s="168" t="s">
        <v>47</v>
      </c>
      <c r="C53" s="299" t="s">
        <v>57</v>
      </c>
      <c r="D53" s="487"/>
      <c r="E53" s="278"/>
      <c r="F53" s="272"/>
      <c r="G53" s="273"/>
      <c r="H53" s="290">
        <f aca="true" t="shared" si="7" ref="H53:H59">G53*F53</f>
        <v>0</v>
      </c>
      <c r="J53" s="272"/>
      <c r="K53" s="272"/>
      <c r="L53" s="272"/>
      <c r="M53" s="273"/>
      <c r="N53" s="290">
        <f t="shared" si="6"/>
        <v>0</v>
      </c>
    </row>
    <row r="54" spans="2:14" ht="12.75">
      <c r="B54" s="168" t="s">
        <v>32</v>
      </c>
      <c r="C54" s="299" t="s">
        <v>126</v>
      </c>
      <c r="D54" s="487"/>
      <c r="E54" s="278"/>
      <c r="F54" s="272"/>
      <c r="G54" s="273"/>
      <c r="H54" s="290">
        <f t="shared" si="7"/>
        <v>0</v>
      </c>
      <c r="J54" s="272"/>
      <c r="K54" s="272"/>
      <c r="L54" s="272"/>
      <c r="M54" s="273"/>
      <c r="N54" s="290">
        <f t="shared" si="6"/>
        <v>0</v>
      </c>
    </row>
    <row r="55" spans="2:14" ht="12.75">
      <c r="B55" s="168" t="s">
        <v>109</v>
      </c>
      <c r="C55" s="299" t="s">
        <v>127</v>
      </c>
      <c r="D55" s="487"/>
      <c r="E55" s="278"/>
      <c r="F55" s="272"/>
      <c r="G55" s="273"/>
      <c r="H55" s="290">
        <f t="shared" si="7"/>
        <v>0</v>
      </c>
      <c r="J55" s="272"/>
      <c r="K55" s="272"/>
      <c r="L55" s="272"/>
      <c r="M55" s="273"/>
      <c r="N55" s="290">
        <f t="shared" si="6"/>
        <v>0</v>
      </c>
    </row>
    <row r="56" spans="2:14" ht="12.75">
      <c r="B56" s="168" t="s">
        <v>28</v>
      </c>
      <c r="C56" s="299" t="s">
        <v>129</v>
      </c>
      <c r="D56" s="487"/>
      <c r="E56" s="278"/>
      <c r="F56" s="272"/>
      <c r="G56" s="273"/>
      <c r="H56" s="290">
        <f t="shared" si="7"/>
        <v>0</v>
      </c>
      <c r="J56" s="272"/>
      <c r="K56" s="272"/>
      <c r="L56" s="272"/>
      <c r="M56" s="273"/>
      <c r="N56" s="290">
        <f t="shared" si="6"/>
        <v>0</v>
      </c>
    </row>
    <row r="57" spans="2:14" ht="12.75">
      <c r="B57" s="168" t="s">
        <v>96</v>
      </c>
      <c r="C57" s="299" t="s">
        <v>128</v>
      </c>
      <c r="D57" s="487"/>
      <c r="E57" s="278"/>
      <c r="F57" s="272"/>
      <c r="G57" s="273"/>
      <c r="H57" s="290">
        <f t="shared" si="7"/>
        <v>0</v>
      </c>
      <c r="J57" s="272"/>
      <c r="K57" s="272"/>
      <c r="L57" s="272"/>
      <c r="M57" s="273"/>
      <c r="N57" s="290">
        <f t="shared" si="6"/>
        <v>0</v>
      </c>
    </row>
    <row r="58" spans="2:14" ht="12.75">
      <c r="B58" s="168" t="s">
        <v>31</v>
      </c>
      <c r="C58" s="299" t="s">
        <v>104</v>
      </c>
      <c r="D58" s="487"/>
      <c r="E58" s="278"/>
      <c r="F58" s="272"/>
      <c r="G58" s="273"/>
      <c r="H58" s="290">
        <f t="shared" si="7"/>
        <v>0</v>
      </c>
      <c r="J58" s="272"/>
      <c r="K58" s="272"/>
      <c r="L58" s="272"/>
      <c r="M58" s="273"/>
      <c r="N58" s="290">
        <f t="shared" si="6"/>
        <v>0</v>
      </c>
    </row>
    <row r="59" spans="2:14" ht="12.75">
      <c r="B59" s="168" t="s">
        <v>35</v>
      </c>
      <c r="C59" s="299" t="s">
        <v>107</v>
      </c>
      <c r="D59" s="487"/>
      <c r="E59" s="278"/>
      <c r="F59" s="272"/>
      <c r="G59" s="273"/>
      <c r="H59" s="290">
        <f t="shared" si="7"/>
        <v>0</v>
      </c>
      <c r="J59" s="272"/>
      <c r="K59" s="272"/>
      <c r="L59" s="272"/>
      <c r="M59" s="273"/>
      <c r="N59" s="290">
        <f t="shared" si="6"/>
        <v>0</v>
      </c>
    </row>
    <row r="60" spans="2:14" ht="15">
      <c r="B60" s="300" t="s">
        <v>134</v>
      </c>
      <c r="C60" s="301"/>
      <c r="D60" s="301"/>
      <c r="E60" s="279"/>
      <c r="F60" s="280"/>
      <c r="G60" s="280"/>
      <c r="H60" s="291">
        <f>SUM(H49:H59)</f>
        <v>0</v>
      </c>
      <c r="J60" s="291">
        <f>SUM(J49:J59)</f>
        <v>0</v>
      </c>
      <c r="K60" s="306">
        <f>SUM(K49:K59)</f>
        <v>0</v>
      </c>
      <c r="L60" s="306">
        <f>SUM(L49:L59)</f>
        <v>0</v>
      </c>
      <c r="M60" s="306">
        <f>SUM(M49:M59)</f>
        <v>0</v>
      </c>
      <c r="N60" s="306">
        <f>SUM(N49:N59)</f>
        <v>0</v>
      </c>
    </row>
    <row r="61" spans="2:14" ht="12.75">
      <c r="B61" s="265" t="s">
        <v>208</v>
      </c>
      <c r="C61" s="266"/>
      <c r="D61" s="266"/>
      <c r="E61" s="266"/>
      <c r="F61" s="267"/>
      <c r="G61" s="267"/>
      <c r="H61" s="268"/>
      <c r="J61" s="265" t="s">
        <v>135</v>
      </c>
      <c r="K61" s="267"/>
      <c r="L61" s="267"/>
      <c r="M61" s="267"/>
      <c r="N61" s="292"/>
    </row>
    <row r="62" spans="2:14" ht="12.75">
      <c r="B62" s="168" t="s">
        <v>51</v>
      </c>
      <c r="C62" s="299" t="s">
        <v>212</v>
      </c>
      <c r="D62" s="487"/>
      <c r="E62" s="278"/>
      <c r="F62" s="272"/>
      <c r="G62" s="273"/>
      <c r="H62" s="290">
        <f>G62*F62</f>
        <v>0</v>
      </c>
      <c r="J62" s="281"/>
      <c r="K62" s="281"/>
      <c r="L62" s="281"/>
      <c r="M62" s="282"/>
      <c r="N62" s="290">
        <f aca="true" t="shared" si="8" ref="N62:N72">SUM(J62:M62)</f>
        <v>0</v>
      </c>
    </row>
    <row r="63" spans="2:14" ht="12.75">
      <c r="B63" s="168" t="s">
        <v>51</v>
      </c>
      <c r="C63" s="299" t="s">
        <v>213</v>
      </c>
      <c r="D63" s="487"/>
      <c r="E63" s="278"/>
      <c r="F63" s="272"/>
      <c r="G63" s="273"/>
      <c r="H63" s="290">
        <f>G63*F63</f>
        <v>0</v>
      </c>
      <c r="J63" s="281"/>
      <c r="K63" s="281"/>
      <c r="L63" s="281"/>
      <c r="M63" s="282"/>
      <c r="N63" s="290">
        <f>SUM(J63:M63)</f>
        <v>0</v>
      </c>
    </row>
    <row r="64" spans="2:14" ht="25.5">
      <c r="B64" s="168" t="s">
        <v>52</v>
      </c>
      <c r="C64" s="298" t="s">
        <v>227</v>
      </c>
      <c r="D64" s="487"/>
      <c r="E64" s="278"/>
      <c r="F64" s="272"/>
      <c r="G64" s="273"/>
      <c r="H64" s="290">
        <f>G64*F64</f>
        <v>0</v>
      </c>
      <c r="J64" s="272"/>
      <c r="K64" s="272"/>
      <c r="L64" s="272"/>
      <c r="M64" s="273"/>
      <c r="N64" s="290">
        <f t="shared" si="8"/>
        <v>0</v>
      </c>
    </row>
    <row r="65" spans="2:14" ht="12.75">
      <c r="B65" s="168" t="s">
        <v>34</v>
      </c>
      <c r="C65" s="299" t="s">
        <v>125</v>
      </c>
      <c r="D65" s="487"/>
      <c r="E65" s="278"/>
      <c r="F65" s="272"/>
      <c r="G65" s="273"/>
      <c r="H65" s="290">
        <f>G65*F65</f>
        <v>0</v>
      </c>
      <c r="J65" s="272"/>
      <c r="K65" s="272"/>
      <c r="L65" s="272"/>
      <c r="M65" s="273"/>
      <c r="N65" s="290">
        <f t="shared" si="8"/>
        <v>0</v>
      </c>
    </row>
    <row r="66" spans="2:14" ht="12.75">
      <c r="B66" s="168" t="s">
        <v>47</v>
      </c>
      <c r="C66" s="299" t="s">
        <v>57</v>
      </c>
      <c r="D66" s="487"/>
      <c r="E66" s="278"/>
      <c r="F66" s="272"/>
      <c r="G66" s="273"/>
      <c r="H66" s="290">
        <f aca="true" t="shared" si="9" ref="H66:H72">G66*F66</f>
        <v>0</v>
      </c>
      <c r="J66" s="272"/>
      <c r="K66" s="272"/>
      <c r="L66" s="272"/>
      <c r="M66" s="273"/>
      <c r="N66" s="290">
        <f t="shared" si="8"/>
        <v>0</v>
      </c>
    </row>
    <row r="67" spans="2:14" ht="12.75">
      <c r="B67" s="168" t="s">
        <v>32</v>
      </c>
      <c r="C67" s="299" t="s">
        <v>126</v>
      </c>
      <c r="D67" s="487"/>
      <c r="E67" s="278"/>
      <c r="F67" s="272"/>
      <c r="G67" s="273"/>
      <c r="H67" s="290">
        <f t="shared" si="9"/>
        <v>0</v>
      </c>
      <c r="J67" s="272"/>
      <c r="K67" s="272"/>
      <c r="L67" s="272"/>
      <c r="M67" s="273"/>
      <c r="N67" s="290">
        <f t="shared" si="8"/>
        <v>0</v>
      </c>
    </row>
    <row r="68" spans="2:14" ht="12.75">
      <c r="B68" s="168" t="s">
        <v>109</v>
      </c>
      <c r="C68" s="299" t="s">
        <v>127</v>
      </c>
      <c r="D68" s="487"/>
      <c r="E68" s="278"/>
      <c r="F68" s="272"/>
      <c r="G68" s="273"/>
      <c r="H68" s="290">
        <f t="shared" si="9"/>
        <v>0</v>
      </c>
      <c r="J68" s="272"/>
      <c r="K68" s="272"/>
      <c r="L68" s="272"/>
      <c r="M68" s="273"/>
      <c r="N68" s="290">
        <f t="shared" si="8"/>
        <v>0</v>
      </c>
    </row>
    <row r="69" spans="2:14" ht="12.75">
      <c r="B69" s="168" t="s">
        <v>28</v>
      </c>
      <c r="C69" s="299" t="s">
        <v>129</v>
      </c>
      <c r="D69" s="487"/>
      <c r="E69" s="278"/>
      <c r="F69" s="272"/>
      <c r="G69" s="273"/>
      <c r="H69" s="290">
        <f t="shared" si="9"/>
        <v>0</v>
      </c>
      <c r="J69" s="272"/>
      <c r="K69" s="272"/>
      <c r="L69" s="272"/>
      <c r="M69" s="273"/>
      <c r="N69" s="290">
        <f t="shared" si="8"/>
        <v>0</v>
      </c>
    </row>
    <row r="70" spans="2:14" ht="12.75">
      <c r="B70" s="168" t="s">
        <v>96</v>
      </c>
      <c r="C70" s="299" t="s">
        <v>128</v>
      </c>
      <c r="D70" s="487"/>
      <c r="E70" s="278"/>
      <c r="F70" s="272"/>
      <c r="G70" s="273"/>
      <c r="H70" s="290">
        <f t="shared" si="9"/>
        <v>0</v>
      </c>
      <c r="J70" s="272"/>
      <c r="K70" s="272"/>
      <c r="L70" s="272"/>
      <c r="M70" s="273"/>
      <c r="N70" s="290">
        <f t="shared" si="8"/>
        <v>0</v>
      </c>
    </row>
    <row r="71" spans="2:14" ht="12.75">
      <c r="B71" s="168" t="s">
        <v>31</v>
      </c>
      <c r="C71" s="299" t="s">
        <v>104</v>
      </c>
      <c r="D71" s="487"/>
      <c r="E71" s="278"/>
      <c r="F71" s="272"/>
      <c r="G71" s="273"/>
      <c r="H71" s="290">
        <f t="shared" si="9"/>
        <v>0</v>
      </c>
      <c r="J71" s="272"/>
      <c r="K71" s="272"/>
      <c r="L71" s="272"/>
      <c r="M71" s="273"/>
      <c r="N71" s="290">
        <f t="shared" si="8"/>
        <v>0</v>
      </c>
    </row>
    <row r="72" spans="2:14" ht="12.75">
      <c r="B72" s="168" t="s">
        <v>35</v>
      </c>
      <c r="C72" s="299" t="s">
        <v>107</v>
      </c>
      <c r="D72" s="487"/>
      <c r="E72" s="278"/>
      <c r="F72" s="272"/>
      <c r="G72" s="273"/>
      <c r="H72" s="290">
        <f t="shared" si="9"/>
        <v>0</v>
      </c>
      <c r="J72" s="272"/>
      <c r="K72" s="272"/>
      <c r="L72" s="272"/>
      <c r="M72" s="273"/>
      <c r="N72" s="290">
        <f t="shared" si="8"/>
        <v>0</v>
      </c>
    </row>
    <row r="73" spans="2:14" ht="15">
      <c r="B73" s="300" t="s">
        <v>136</v>
      </c>
      <c r="C73" s="301"/>
      <c r="D73" s="301"/>
      <c r="E73" s="279"/>
      <c r="F73" s="280"/>
      <c r="G73" s="280"/>
      <c r="H73" s="291">
        <f>SUM(H62:H72)</f>
        <v>0</v>
      </c>
      <c r="J73" s="291">
        <f>SUM(J62:J72)</f>
        <v>0</v>
      </c>
      <c r="K73" s="306">
        <f>SUM(K62:K72)</f>
        <v>0</v>
      </c>
      <c r="L73" s="306">
        <f>SUM(L62:L72)</f>
        <v>0</v>
      </c>
      <c r="M73" s="306">
        <f>SUM(M62:M72)</f>
        <v>0</v>
      </c>
      <c r="N73" s="306">
        <f>SUM(N62:N72)</f>
        <v>0</v>
      </c>
    </row>
    <row r="74" spans="2:14" ht="12.75">
      <c r="B74" s="265" t="s">
        <v>209</v>
      </c>
      <c r="C74" s="266"/>
      <c r="D74" s="266"/>
      <c r="E74" s="266"/>
      <c r="F74" s="267"/>
      <c r="G74" s="267"/>
      <c r="H74" s="268"/>
      <c r="J74" s="265" t="s">
        <v>137</v>
      </c>
      <c r="K74" s="267"/>
      <c r="L74" s="267"/>
      <c r="M74" s="267"/>
      <c r="N74" s="292"/>
    </row>
    <row r="75" spans="2:14" ht="12.75">
      <c r="B75" s="168" t="s">
        <v>51</v>
      </c>
      <c r="C75" s="299" t="s">
        <v>212</v>
      </c>
      <c r="D75" s="487"/>
      <c r="E75" s="278"/>
      <c r="F75" s="272"/>
      <c r="G75" s="273"/>
      <c r="H75" s="290">
        <f>G75*F75</f>
        <v>0</v>
      </c>
      <c r="J75" s="281"/>
      <c r="K75" s="281"/>
      <c r="L75" s="281"/>
      <c r="M75" s="282"/>
      <c r="N75" s="290">
        <f aca="true" t="shared" si="10" ref="N75:N85">SUM(J75:M75)</f>
        <v>0</v>
      </c>
    </row>
    <row r="76" spans="2:14" ht="12.75">
      <c r="B76" s="168" t="s">
        <v>51</v>
      </c>
      <c r="C76" s="299" t="s">
        <v>213</v>
      </c>
      <c r="D76" s="487"/>
      <c r="E76" s="278"/>
      <c r="F76" s="272"/>
      <c r="G76" s="273"/>
      <c r="H76" s="290">
        <f>G76*F76</f>
        <v>0</v>
      </c>
      <c r="J76" s="281"/>
      <c r="K76" s="281"/>
      <c r="L76" s="281"/>
      <c r="M76" s="282"/>
      <c r="N76" s="290">
        <f>SUM(J76:M76)</f>
        <v>0</v>
      </c>
    </row>
    <row r="77" spans="2:14" ht="25.5">
      <c r="B77" s="168" t="s">
        <v>52</v>
      </c>
      <c r="C77" s="298" t="s">
        <v>227</v>
      </c>
      <c r="D77" s="487"/>
      <c r="E77" s="278"/>
      <c r="F77" s="272"/>
      <c r="G77" s="273"/>
      <c r="H77" s="290">
        <f>G77*F77</f>
        <v>0</v>
      </c>
      <c r="J77" s="272"/>
      <c r="K77" s="272"/>
      <c r="L77" s="272"/>
      <c r="M77" s="273"/>
      <c r="N77" s="290">
        <f t="shared" si="10"/>
        <v>0</v>
      </c>
    </row>
    <row r="78" spans="2:14" ht="12.75">
      <c r="B78" s="168" t="s">
        <v>34</v>
      </c>
      <c r="C78" s="299" t="s">
        <v>125</v>
      </c>
      <c r="D78" s="487"/>
      <c r="E78" s="278"/>
      <c r="F78" s="272"/>
      <c r="G78" s="273"/>
      <c r="H78" s="290">
        <f>G78*F78</f>
        <v>0</v>
      </c>
      <c r="J78" s="272"/>
      <c r="K78" s="272"/>
      <c r="L78" s="272"/>
      <c r="M78" s="273"/>
      <c r="N78" s="290">
        <f t="shared" si="10"/>
        <v>0</v>
      </c>
    </row>
    <row r="79" spans="2:14" ht="12.75">
      <c r="B79" s="168" t="s">
        <v>47</v>
      </c>
      <c r="C79" s="299" t="s">
        <v>57</v>
      </c>
      <c r="D79" s="487"/>
      <c r="E79" s="278"/>
      <c r="F79" s="272"/>
      <c r="G79" s="273"/>
      <c r="H79" s="290">
        <f aca="true" t="shared" si="11" ref="H79:H85">G79*F79</f>
        <v>0</v>
      </c>
      <c r="J79" s="272"/>
      <c r="K79" s="272"/>
      <c r="L79" s="272"/>
      <c r="M79" s="273"/>
      <c r="N79" s="290">
        <f t="shared" si="10"/>
        <v>0</v>
      </c>
    </row>
    <row r="80" spans="2:14" ht="12.75">
      <c r="B80" s="168" t="s">
        <v>32</v>
      </c>
      <c r="C80" s="299" t="s">
        <v>126</v>
      </c>
      <c r="D80" s="487"/>
      <c r="E80" s="278"/>
      <c r="F80" s="272"/>
      <c r="G80" s="273"/>
      <c r="H80" s="290">
        <f t="shared" si="11"/>
        <v>0</v>
      </c>
      <c r="J80" s="272"/>
      <c r="K80" s="272"/>
      <c r="L80" s="272"/>
      <c r="M80" s="273"/>
      <c r="N80" s="290">
        <f t="shared" si="10"/>
        <v>0</v>
      </c>
    </row>
    <row r="81" spans="2:14" ht="12.75">
      <c r="B81" s="168" t="s">
        <v>109</v>
      </c>
      <c r="C81" s="299" t="s">
        <v>127</v>
      </c>
      <c r="D81" s="487"/>
      <c r="E81" s="278"/>
      <c r="F81" s="272"/>
      <c r="G81" s="273"/>
      <c r="H81" s="290">
        <f t="shared" si="11"/>
        <v>0</v>
      </c>
      <c r="J81" s="272"/>
      <c r="K81" s="272"/>
      <c r="L81" s="272"/>
      <c r="M81" s="273"/>
      <c r="N81" s="290">
        <f t="shared" si="10"/>
        <v>0</v>
      </c>
    </row>
    <row r="82" spans="2:14" ht="12.75">
      <c r="B82" s="168" t="s">
        <v>28</v>
      </c>
      <c r="C82" s="299" t="s">
        <v>129</v>
      </c>
      <c r="D82" s="487"/>
      <c r="E82" s="278"/>
      <c r="F82" s="272"/>
      <c r="G82" s="273"/>
      <c r="H82" s="290">
        <f t="shared" si="11"/>
        <v>0</v>
      </c>
      <c r="J82" s="272"/>
      <c r="K82" s="272"/>
      <c r="L82" s="272"/>
      <c r="M82" s="273"/>
      <c r="N82" s="290">
        <f t="shared" si="10"/>
        <v>0</v>
      </c>
    </row>
    <row r="83" spans="2:14" ht="12.75">
      <c r="B83" s="168" t="s">
        <v>96</v>
      </c>
      <c r="C83" s="299" t="s">
        <v>128</v>
      </c>
      <c r="D83" s="487"/>
      <c r="E83" s="278"/>
      <c r="F83" s="272"/>
      <c r="G83" s="273"/>
      <c r="H83" s="290">
        <f t="shared" si="11"/>
        <v>0</v>
      </c>
      <c r="J83" s="272"/>
      <c r="K83" s="272"/>
      <c r="L83" s="272"/>
      <c r="M83" s="273"/>
      <c r="N83" s="290">
        <f t="shared" si="10"/>
        <v>0</v>
      </c>
    </row>
    <row r="84" spans="2:14" ht="12.75">
      <c r="B84" s="168" t="s">
        <v>31</v>
      </c>
      <c r="C84" s="299" t="s">
        <v>104</v>
      </c>
      <c r="D84" s="487"/>
      <c r="E84" s="278"/>
      <c r="F84" s="272"/>
      <c r="G84" s="273"/>
      <c r="H84" s="290">
        <f t="shared" si="11"/>
        <v>0</v>
      </c>
      <c r="J84" s="272"/>
      <c r="K84" s="272"/>
      <c r="L84" s="272"/>
      <c r="M84" s="273"/>
      <c r="N84" s="290">
        <f t="shared" si="10"/>
        <v>0</v>
      </c>
    </row>
    <row r="85" spans="2:14" ht="12.75">
      <c r="B85" s="168" t="s">
        <v>35</v>
      </c>
      <c r="C85" s="299" t="s">
        <v>107</v>
      </c>
      <c r="D85" s="487"/>
      <c r="E85" s="278"/>
      <c r="F85" s="272"/>
      <c r="G85" s="273"/>
      <c r="H85" s="290">
        <f t="shared" si="11"/>
        <v>0</v>
      </c>
      <c r="J85" s="272"/>
      <c r="K85" s="272"/>
      <c r="L85" s="272"/>
      <c r="M85" s="273"/>
      <c r="N85" s="290">
        <f t="shared" si="10"/>
        <v>0</v>
      </c>
    </row>
    <row r="86" spans="2:14" ht="15">
      <c r="B86" s="300" t="s">
        <v>138</v>
      </c>
      <c r="C86" s="301"/>
      <c r="D86" s="301"/>
      <c r="E86" s="279"/>
      <c r="F86" s="280"/>
      <c r="G86" s="280"/>
      <c r="H86" s="291">
        <f>SUM(H75:H85)</f>
        <v>0</v>
      </c>
      <c r="J86" s="291">
        <f>SUM(J75:J85)</f>
        <v>0</v>
      </c>
      <c r="K86" s="306">
        <f>SUM(K75:K85)</f>
        <v>0</v>
      </c>
      <c r="L86" s="306">
        <f>SUM(L75:L85)</f>
        <v>0</v>
      </c>
      <c r="M86" s="306">
        <f>SUM(M75:M85)</f>
        <v>0</v>
      </c>
      <c r="N86" s="306">
        <f>SUM(N75:N85)</f>
        <v>0</v>
      </c>
    </row>
    <row r="87" spans="2:14" ht="12.75">
      <c r="B87" s="265" t="s">
        <v>210</v>
      </c>
      <c r="C87" s="266"/>
      <c r="D87" s="266"/>
      <c r="E87" s="266"/>
      <c r="F87" s="267"/>
      <c r="G87" s="267"/>
      <c r="H87" s="268"/>
      <c r="J87" s="265" t="s">
        <v>139</v>
      </c>
      <c r="K87" s="267"/>
      <c r="L87" s="267"/>
      <c r="M87" s="267"/>
      <c r="N87" s="292"/>
    </row>
    <row r="88" spans="2:14" ht="12.75">
      <c r="B88" s="168" t="s">
        <v>51</v>
      </c>
      <c r="C88" s="299" t="s">
        <v>212</v>
      </c>
      <c r="D88" s="487"/>
      <c r="E88" s="278"/>
      <c r="F88" s="272"/>
      <c r="G88" s="273"/>
      <c r="H88" s="290">
        <f>G88*F88</f>
        <v>0</v>
      </c>
      <c r="J88" s="281"/>
      <c r="K88" s="281"/>
      <c r="L88" s="281"/>
      <c r="M88" s="282"/>
      <c r="N88" s="290">
        <f aca="true" t="shared" si="12" ref="N88:N98">SUM(J88:M88)</f>
        <v>0</v>
      </c>
    </row>
    <row r="89" spans="2:14" ht="12.75">
      <c r="B89" s="168" t="s">
        <v>51</v>
      </c>
      <c r="C89" s="299" t="s">
        <v>213</v>
      </c>
      <c r="D89" s="487"/>
      <c r="E89" s="278"/>
      <c r="F89" s="272"/>
      <c r="G89" s="273"/>
      <c r="H89" s="290">
        <f>G89*F89</f>
        <v>0</v>
      </c>
      <c r="J89" s="281"/>
      <c r="K89" s="281"/>
      <c r="L89" s="281"/>
      <c r="M89" s="282"/>
      <c r="N89" s="290">
        <f>SUM(J89:M89)</f>
        <v>0</v>
      </c>
    </row>
    <row r="90" spans="2:14" ht="25.5">
      <c r="B90" s="168" t="s">
        <v>52</v>
      </c>
      <c r="C90" s="298" t="s">
        <v>227</v>
      </c>
      <c r="D90" s="487"/>
      <c r="E90" s="278"/>
      <c r="F90" s="272"/>
      <c r="G90" s="273"/>
      <c r="H90" s="290">
        <f>G90*F90</f>
        <v>0</v>
      </c>
      <c r="J90" s="272"/>
      <c r="K90" s="272"/>
      <c r="L90" s="272"/>
      <c r="M90" s="273"/>
      <c r="N90" s="290">
        <f t="shared" si="12"/>
        <v>0</v>
      </c>
    </row>
    <row r="91" spans="2:14" ht="12.75">
      <c r="B91" s="168" t="s">
        <v>34</v>
      </c>
      <c r="C91" s="299" t="s">
        <v>125</v>
      </c>
      <c r="D91" s="487"/>
      <c r="E91" s="278"/>
      <c r="F91" s="272"/>
      <c r="G91" s="273"/>
      <c r="H91" s="290">
        <f>G91*F91</f>
        <v>0</v>
      </c>
      <c r="J91" s="272"/>
      <c r="K91" s="272"/>
      <c r="L91" s="272"/>
      <c r="M91" s="273"/>
      <c r="N91" s="290">
        <f t="shared" si="12"/>
        <v>0</v>
      </c>
    </row>
    <row r="92" spans="2:14" ht="12.75">
      <c r="B92" s="168" t="s">
        <v>47</v>
      </c>
      <c r="C92" s="299" t="s">
        <v>57</v>
      </c>
      <c r="D92" s="487"/>
      <c r="E92" s="278"/>
      <c r="F92" s="272"/>
      <c r="G92" s="273"/>
      <c r="H92" s="290">
        <f aca="true" t="shared" si="13" ref="H92:H98">G92*F92</f>
        <v>0</v>
      </c>
      <c r="J92" s="272"/>
      <c r="K92" s="272"/>
      <c r="L92" s="272"/>
      <c r="M92" s="273"/>
      <c r="N92" s="290">
        <f t="shared" si="12"/>
        <v>0</v>
      </c>
    </row>
    <row r="93" spans="2:14" ht="12.75">
      <c r="B93" s="168" t="s">
        <v>32</v>
      </c>
      <c r="C93" s="299" t="s">
        <v>126</v>
      </c>
      <c r="D93" s="487"/>
      <c r="E93" s="278"/>
      <c r="F93" s="272"/>
      <c r="G93" s="273"/>
      <c r="H93" s="290">
        <f t="shared" si="13"/>
        <v>0</v>
      </c>
      <c r="J93" s="272"/>
      <c r="K93" s="272"/>
      <c r="L93" s="272"/>
      <c r="M93" s="273"/>
      <c r="N93" s="290">
        <f t="shared" si="12"/>
        <v>0</v>
      </c>
    </row>
    <row r="94" spans="2:14" ht="12.75">
      <c r="B94" s="168" t="s">
        <v>109</v>
      </c>
      <c r="C94" s="299" t="s">
        <v>127</v>
      </c>
      <c r="D94" s="487"/>
      <c r="E94" s="278"/>
      <c r="F94" s="272"/>
      <c r="G94" s="273"/>
      <c r="H94" s="290">
        <f t="shared" si="13"/>
        <v>0</v>
      </c>
      <c r="J94" s="272"/>
      <c r="K94" s="272"/>
      <c r="L94" s="272"/>
      <c r="M94" s="273"/>
      <c r="N94" s="290">
        <f t="shared" si="12"/>
        <v>0</v>
      </c>
    </row>
    <row r="95" spans="2:14" ht="12.75">
      <c r="B95" s="168" t="s">
        <v>28</v>
      </c>
      <c r="C95" s="299" t="s">
        <v>129</v>
      </c>
      <c r="D95" s="487"/>
      <c r="E95" s="278"/>
      <c r="F95" s="272"/>
      <c r="G95" s="273"/>
      <c r="H95" s="290">
        <f t="shared" si="13"/>
        <v>0</v>
      </c>
      <c r="J95" s="272"/>
      <c r="K95" s="272"/>
      <c r="L95" s="272"/>
      <c r="M95" s="273"/>
      <c r="N95" s="290">
        <f t="shared" si="12"/>
        <v>0</v>
      </c>
    </row>
    <row r="96" spans="2:14" ht="12.75">
      <c r="B96" s="168" t="s">
        <v>96</v>
      </c>
      <c r="C96" s="299" t="s">
        <v>128</v>
      </c>
      <c r="D96" s="487"/>
      <c r="E96" s="278"/>
      <c r="F96" s="272"/>
      <c r="G96" s="273"/>
      <c r="H96" s="290">
        <f t="shared" si="13"/>
        <v>0</v>
      </c>
      <c r="J96" s="272"/>
      <c r="K96" s="272"/>
      <c r="L96" s="272"/>
      <c r="M96" s="273"/>
      <c r="N96" s="290">
        <f t="shared" si="12"/>
        <v>0</v>
      </c>
    </row>
    <row r="97" spans="2:14" ht="12.75">
      <c r="B97" s="168" t="s">
        <v>31</v>
      </c>
      <c r="C97" s="299" t="s">
        <v>104</v>
      </c>
      <c r="D97" s="487"/>
      <c r="E97" s="278"/>
      <c r="F97" s="272"/>
      <c r="G97" s="273"/>
      <c r="H97" s="290">
        <f t="shared" si="13"/>
        <v>0</v>
      </c>
      <c r="J97" s="272"/>
      <c r="K97" s="272"/>
      <c r="L97" s="272"/>
      <c r="M97" s="273"/>
      <c r="N97" s="290">
        <f t="shared" si="12"/>
        <v>0</v>
      </c>
    </row>
    <row r="98" spans="2:14" ht="12.75">
      <c r="B98" s="168" t="s">
        <v>35</v>
      </c>
      <c r="C98" s="299" t="s">
        <v>107</v>
      </c>
      <c r="D98" s="487"/>
      <c r="E98" s="278"/>
      <c r="F98" s="272"/>
      <c r="G98" s="273"/>
      <c r="H98" s="290">
        <f t="shared" si="13"/>
        <v>0</v>
      </c>
      <c r="J98" s="272"/>
      <c r="K98" s="272"/>
      <c r="L98" s="272"/>
      <c r="M98" s="273"/>
      <c r="N98" s="290">
        <f t="shared" si="12"/>
        <v>0</v>
      </c>
    </row>
    <row r="99" spans="2:14" ht="15">
      <c r="B99" s="300" t="s">
        <v>140</v>
      </c>
      <c r="C99" s="301"/>
      <c r="D99" s="301"/>
      <c r="E99" s="279"/>
      <c r="F99" s="280"/>
      <c r="G99" s="280"/>
      <c r="H99" s="291">
        <f>SUM(H88:H98)</f>
        <v>0</v>
      </c>
      <c r="J99" s="291">
        <f>SUM(J88:J98)</f>
        <v>0</v>
      </c>
      <c r="K99" s="306">
        <f>SUM(K88:K98)</f>
        <v>0</v>
      </c>
      <c r="L99" s="306">
        <f>SUM(L88:L98)</f>
        <v>0</v>
      </c>
      <c r="M99" s="306">
        <f>SUM(M88:M98)</f>
        <v>0</v>
      </c>
      <c r="N99" s="307">
        <f>SUM(N88:N98)</f>
        <v>0</v>
      </c>
    </row>
    <row r="100" spans="2:14" ht="12.75">
      <c r="B100" s="265" t="s">
        <v>211</v>
      </c>
      <c r="C100" s="266"/>
      <c r="D100" s="266"/>
      <c r="E100" s="266"/>
      <c r="F100" s="267"/>
      <c r="G100" s="267"/>
      <c r="H100" s="268"/>
      <c r="J100" s="265" t="s">
        <v>141</v>
      </c>
      <c r="K100" s="267"/>
      <c r="L100" s="267"/>
      <c r="M100" s="267"/>
      <c r="N100" s="292"/>
    </row>
    <row r="101" spans="2:14" ht="12.75">
      <c r="B101" s="168" t="s">
        <v>51</v>
      </c>
      <c r="C101" s="299" t="s">
        <v>212</v>
      </c>
      <c r="D101" s="487"/>
      <c r="E101" s="278"/>
      <c r="F101" s="272"/>
      <c r="G101" s="273"/>
      <c r="H101" s="290">
        <f>G101*F101</f>
        <v>0</v>
      </c>
      <c r="J101" s="281"/>
      <c r="K101" s="281"/>
      <c r="L101" s="281"/>
      <c r="M101" s="282"/>
      <c r="N101" s="289">
        <f aca="true" t="shared" si="14" ref="N101:N111">SUM(J101:M101)</f>
        <v>0</v>
      </c>
    </row>
    <row r="102" spans="2:14" ht="12.75">
      <c r="B102" s="168" t="s">
        <v>51</v>
      </c>
      <c r="C102" s="299" t="s">
        <v>213</v>
      </c>
      <c r="D102" s="487"/>
      <c r="E102" s="278"/>
      <c r="F102" s="272"/>
      <c r="G102" s="273"/>
      <c r="H102" s="290">
        <f>G102*F102</f>
        <v>0</v>
      </c>
      <c r="J102" s="281"/>
      <c r="K102" s="281"/>
      <c r="L102" s="281"/>
      <c r="M102" s="282"/>
      <c r="N102" s="290">
        <f>SUM(J102:M102)</f>
        <v>0</v>
      </c>
    </row>
    <row r="103" spans="2:14" ht="25.5">
      <c r="B103" s="168" t="s">
        <v>52</v>
      </c>
      <c r="C103" s="298" t="s">
        <v>227</v>
      </c>
      <c r="D103" s="487"/>
      <c r="E103" s="278"/>
      <c r="F103" s="272"/>
      <c r="G103" s="273"/>
      <c r="H103" s="290">
        <f>G103*F103</f>
        <v>0</v>
      </c>
      <c r="J103" s="272"/>
      <c r="K103" s="272"/>
      <c r="L103" s="272"/>
      <c r="M103" s="273"/>
      <c r="N103" s="290">
        <f t="shared" si="14"/>
        <v>0</v>
      </c>
    </row>
    <row r="104" spans="2:14" ht="12.75">
      <c r="B104" s="168" t="s">
        <v>34</v>
      </c>
      <c r="C104" s="299" t="s">
        <v>125</v>
      </c>
      <c r="D104" s="487"/>
      <c r="E104" s="278"/>
      <c r="F104" s="272"/>
      <c r="G104" s="273"/>
      <c r="H104" s="290">
        <f>G104*F104</f>
        <v>0</v>
      </c>
      <c r="J104" s="272"/>
      <c r="K104" s="272"/>
      <c r="L104" s="272"/>
      <c r="M104" s="273"/>
      <c r="N104" s="290">
        <f t="shared" si="14"/>
        <v>0</v>
      </c>
    </row>
    <row r="105" spans="2:14" ht="12.75">
      <c r="B105" s="168" t="s">
        <v>47</v>
      </c>
      <c r="C105" s="299" t="s">
        <v>57</v>
      </c>
      <c r="D105" s="487"/>
      <c r="E105" s="278"/>
      <c r="F105" s="272"/>
      <c r="G105" s="273"/>
      <c r="H105" s="290">
        <f aca="true" t="shared" si="15" ref="H105:H111">G105*F105</f>
        <v>0</v>
      </c>
      <c r="J105" s="272"/>
      <c r="K105" s="272"/>
      <c r="L105" s="272"/>
      <c r="M105" s="273"/>
      <c r="N105" s="290">
        <f t="shared" si="14"/>
        <v>0</v>
      </c>
    </row>
    <row r="106" spans="2:14" ht="12.75">
      <c r="B106" s="168" t="s">
        <v>32</v>
      </c>
      <c r="C106" s="299" t="s">
        <v>126</v>
      </c>
      <c r="D106" s="487"/>
      <c r="E106" s="278"/>
      <c r="F106" s="272"/>
      <c r="G106" s="273"/>
      <c r="H106" s="290">
        <f t="shared" si="15"/>
        <v>0</v>
      </c>
      <c r="J106" s="272"/>
      <c r="K106" s="272"/>
      <c r="L106" s="272"/>
      <c r="M106" s="273"/>
      <c r="N106" s="290">
        <f t="shared" si="14"/>
        <v>0</v>
      </c>
    </row>
    <row r="107" spans="2:14" ht="12.75">
      <c r="B107" s="168" t="s">
        <v>109</v>
      </c>
      <c r="C107" s="299" t="s">
        <v>127</v>
      </c>
      <c r="D107" s="487"/>
      <c r="E107" s="278"/>
      <c r="F107" s="272"/>
      <c r="G107" s="273"/>
      <c r="H107" s="290">
        <f t="shared" si="15"/>
        <v>0</v>
      </c>
      <c r="J107" s="272"/>
      <c r="K107" s="272"/>
      <c r="L107" s="272"/>
      <c r="M107" s="273"/>
      <c r="N107" s="290">
        <f t="shared" si="14"/>
        <v>0</v>
      </c>
    </row>
    <row r="108" spans="2:14" ht="12.75">
      <c r="B108" s="168" t="s">
        <v>28</v>
      </c>
      <c r="C108" s="299" t="s">
        <v>129</v>
      </c>
      <c r="D108" s="487"/>
      <c r="E108" s="278"/>
      <c r="F108" s="272"/>
      <c r="G108" s="273"/>
      <c r="H108" s="290">
        <f t="shared" si="15"/>
        <v>0</v>
      </c>
      <c r="J108" s="272"/>
      <c r="K108" s="272"/>
      <c r="L108" s="272"/>
      <c r="M108" s="273"/>
      <c r="N108" s="290">
        <f t="shared" si="14"/>
        <v>0</v>
      </c>
    </row>
    <row r="109" spans="2:14" ht="12.75">
      <c r="B109" s="168" t="s">
        <v>96</v>
      </c>
      <c r="C109" s="299" t="s">
        <v>128</v>
      </c>
      <c r="D109" s="487"/>
      <c r="E109" s="278"/>
      <c r="F109" s="272"/>
      <c r="G109" s="273"/>
      <c r="H109" s="290">
        <f t="shared" si="15"/>
        <v>0</v>
      </c>
      <c r="J109" s="272"/>
      <c r="K109" s="272"/>
      <c r="L109" s="272"/>
      <c r="M109" s="273"/>
      <c r="N109" s="290">
        <f t="shared" si="14"/>
        <v>0</v>
      </c>
    </row>
    <row r="110" spans="2:14" ht="12.75">
      <c r="B110" s="168" t="s">
        <v>31</v>
      </c>
      <c r="C110" s="299" t="s">
        <v>104</v>
      </c>
      <c r="D110" s="487"/>
      <c r="E110" s="278"/>
      <c r="F110" s="272"/>
      <c r="G110" s="273"/>
      <c r="H110" s="290">
        <f t="shared" si="15"/>
        <v>0</v>
      </c>
      <c r="J110" s="272"/>
      <c r="K110" s="272"/>
      <c r="L110" s="272"/>
      <c r="M110" s="273"/>
      <c r="N110" s="290">
        <f t="shared" si="14"/>
        <v>0</v>
      </c>
    </row>
    <row r="111" spans="2:14" ht="12.75">
      <c r="B111" s="168" t="s">
        <v>35</v>
      </c>
      <c r="C111" s="299" t="s">
        <v>107</v>
      </c>
      <c r="D111" s="487"/>
      <c r="E111" s="278"/>
      <c r="F111" s="272"/>
      <c r="G111" s="273"/>
      <c r="H111" s="290">
        <f t="shared" si="15"/>
        <v>0</v>
      </c>
      <c r="J111" s="272"/>
      <c r="K111" s="272"/>
      <c r="L111" s="272"/>
      <c r="M111" s="273"/>
      <c r="N111" s="290">
        <f t="shared" si="14"/>
        <v>0</v>
      </c>
    </row>
    <row r="112" spans="2:14" ht="15">
      <c r="B112" s="300" t="s">
        <v>142</v>
      </c>
      <c r="C112" s="301"/>
      <c r="D112" s="301"/>
      <c r="E112" s="279"/>
      <c r="F112" s="280"/>
      <c r="G112" s="280"/>
      <c r="H112" s="291">
        <f>SUM(H101:H111)</f>
        <v>0</v>
      </c>
      <c r="J112" s="291">
        <f>SUM(J101:J111)</f>
        <v>0</v>
      </c>
      <c r="K112" s="306">
        <f>SUM(K101:K111)</f>
        <v>0</v>
      </c>
      <c r="L112" s="306">
        <f>SUM(L101:L111)</f>
        <v>0</v>
      </c>
      <c r="M112" s="306">
        <f>SUM(M101:M111)</f>
        <v>0</v>
      </c>
      <c r="N112" s="306">
        <f>SUM(N101:N111)</f>
        <v>0</v>
      </c>
    </row>
    <row r="113" spans="2:14" ht="12.75">
      <c r="B113" s="141"/>
      <c r="C113" s="68"/>
      <c r="D113" s="68"/>
      <c r="H113" s="141"/>
      <c r="J113" s="141"/>
      <c r="K113" s="141"/>
      <c r="L113" s="141"/>
      <c r="M113" s="141"/>
      <c r="N113" s="141"/>
    </row>
    <row r="114" spans="2:14" ht="15.75">
      <c r="B114" s="302" t="s">
        <v>150</v>
      </c>
      <c r="C114" s="303"/>
      <c r="D114" s="303"/>
      <c r="E114" s="283"/>
      <c r="F114" s="284"/>
      <c r="G114" s="284"/>
      <c r="H114" s="293">
        <f>H112+H99+H86+H73+H60+H47+H34+H21</f>
        <v>0</v>
      </c>
      <c r="J114" s="293">
        <f>J112+J99+J86+J73+J60+J47+J34+J21</f>
        <v>0</v>
      </c>
      <c r="K114" s="293">
        <f>K112+K99+K86+K73+K60+K47+K34+K21</f>
        <v>0</v>
      </c>
      <c r="L114" s="293">
        <f>L112+L99+L86+L73+L60+L47+L34+L21</f>
        <v>0</v>
      </c>
      <c r="M114" s="293">
        <f>M112+M99+M86+M73+M60+M47+M34+M21</f>
        <v>0</v>
      </c>
      <c r="N114" s="293">
        <f>N112+N99+N86+N73+N60+N47+N34+N21</f>
        <v>0</v>
      </c>
    </row>
    <row r="115" spans="2:14" ht="25.5">
      <c r="B115" s="168" t="s">
        <v>36</v>
      </c>
      <c r="C115" s="298" t="s">
        <v>152</v>
      </c>
      <c r="D115" s="298"/>
      <c r="E115" s="274"/>
      <c r="F115" s="285" t="s">
        <v>151</v>
      </c>
      <c r="G115" s="286" t="s">
        <v>151</v>
      </c>
      <c r="H115" s="290">
        <f>0.1*H114</f>
        <v>0</v>
      </c>
      <c r="J115" s="309">
        <f>H115</f>
        <v>0</v>
      </c>
      <c r="K115" s="310"/>
      <c r="L115" s="310"/>
      <c r="M115" s="310"/>
      <c r="N115" s="290">
        <f>SUM(J115:M115)</f>
        <v>0</v>
      </c>
    </row>
    <row r="116" spans="2:14" ht="15.75">
      <c r="B116" s="304" t="s">
        <v>10</v>
      </c>
      <c r="C116" s="305"/>
      <c r="D116" s="305"/>
      <c r="E116" s="287"/>
      <c r="F116" s="288"/>
      <c r="G116" s="288"/>
      <c r="H116" s="294">
        <f>+H115+H114</f>
        <v>0</v>
      </c>
      <c r="J116" s="294">
        <f>+J115+J114</f>
        <v>0</v>
      </c>
      <c r="K116" s="294">
        <f>+K115+K114</f>
        <v>0</v>
      </c>
      <c r="L116" s="294">
        <f>+L115+L114</f>
        <v>0</v>
      </c>
      <c r="M116" s="294">
        <f>+M115+M114</f>
        <v>0</v>
      </c>
      <c r="N116" s="294">
        <f>+N115+N114</f>
        <v>0</v>
      </c>
    </row>
    <row r="117" spans="10:14" ht="12.75">
      <c r="J117" s="311" t="e">
        <f>J116/$N$116</f>
        <v>#DIV/0!</v>
      </c>
      <c r="K117" s="311" t="e">
        <f>K116/$N$116</f>
        <v>#DIV/0!</v>
      </c>
      <c r="L117" s="311" t="e">
        <f>L116/$N$116</f>
        <v>#DIV/0!</v>
      </c>
      <c r="M117" s="311" t="e">
        <f>M116/$N$116</f>
        <v>#DIV/0!</v>
      </c>
      <c r="N117" s="308" t="e">
        <f>SUM(J117:M117)</f>
        <v>#DIV/0!</v>
      </c>
    </row>
  </sheetData>
  <sheetProtection insertRows="0" deleteRows="0" sort="0" autoFilter="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R68"/>
  <sheetViews>
    <sheetView zoomScalePageLayoutView="0" workbookViewId="0" topLeftCell="A1">
      <selection activeCell="P6" sqref="P6"/>
    </sheetView>
  </sheetViews>
  <sheetFormatPr defaultColWidth="11.421875" defaultRowHeight="12.75"/>
  <cols>
    <col min="1" max="1" width="4.7109375" style="27" customWidth="1"/>
    <col min="2" max="2" width="5.421875" style="41" bestFit="1" customWidth="1"/>
    <col min="3" max="3" width="33.57421875" style="41" bestFit="1" customWidth="1"/>
    <col min="4" max="4" width="13.140625" style="42" customWidth="1"/>
    <col min="5" max="5" width="10.8515625" style="42" customWidth="1"/>
    <col min="6" max="6" width="10.00390625" style="33" customWidth="1"/>
    <col min="7" max="7" width="10.7109375" style="34" customWidth="1"/>
    <col min="8" max="8" width="2.140625" style="35" customWidth="1"/>
    <col min="9" max="9" width="6.140625" style="37" bestFit="1" customWidth="1"/>
    <col min="10" max="10" width="23.140625" style="37" customWidth="1"/>
    <col min="11" max="12" width="12.8515625" style="38" customWidth="1"/>
    <col min="13" max="13" width="12.7109375" style="37" customWidth="1"/>
    <col min="14" max="14" width="10.57421875" style="34" customWidth="1"/>
    <col min="15" max="15" width="13.57421875" style="64" customWidth="1"/>
    <col min="16" max="16384" width="11.421875" style="27" customWidth="1"/>
  </cols>
  <sheetData>
    <row r="1" spans="2:13" ht="13.5" thickBot="1">
      <c r="B1" s="27"/>
      <c r="C1" s="32"/>
      <c r="D1" s="32"/>
      <c r="E1" s="32"/>
      <c r="I1" s="27"/>
      <c r="J1" s="27"/>
      <c r="K1" s="33"/>
      <c r="L1" s="33"/>
      <c r="M1" s="27"/>
    </row>
    <row r="2" spans="2:13" ht="13.5" thickBot="1">
      <c r="B2" s="27"/>
      <c r="C2" s="247" t="s">
        <v>160</v>
      </c>
      <c r="D2" s="248"/>
      <c r="E2" s="249"/>
      <c r="F2" s="249"/>
      <c r="G2" s="249"/>
      <c r="H2" s="249"/>
      <c r="I2" s="249"/>
      <c r="J2" s="249"/>
      <c r="K2" s="249"/>
      <c r="L2" s="249"/>
      <c r="M2" s="250"/>
    </row>
    <row r="3" spans="2:13" ht="13.5" thickBot="1">
      <c r="B3" s="27"/>
      <c r="C3" s="251" t="s">
        <v>161</v>
      </c>
      <c r="D3" s="252"/>
      <c r="E3" s="253"/>
      <c r="F3" s="253"/>
      <c r="G3" s="253"/>
      <c r="H3" s="253"/>
      <c r="I3" s="253"/>
      <c r="J3" s="253"/>
      <c r="K3" s="253"/>
      <c r="L3" s="253"/>
      <c r="M3" s="254"/>
    </row>
    <row r="4" spans="2:13" ht="13.5" thickBot="1">
      <c r="B4" s="27"/>
      <c r="C4" s="255" t="s">
        <v>162</v>
      </c>
      <c r="D4" s="256"/>
      <c r="E4" s="257"/>
      <c r="F4" s="257"/>
      <c r="G4" s="257"/>
      <c r="H4" s="257"/>
      <c r="I4" s="257"/>
      <c r="J4" s="257"/>
      <c r="K4" s="257"/>
      <c r="L4" s="257"/>
      <c r="M4" s="258"/>
    </row>
    <row r="5" spans="2:13" ht="13.5" thickBot="1">
      <c r="B5" s="27"/>
      <c r="C5" s="32"/>
      <c r="D5" s="32"/>
      <c r="E5" s="32"/>
      <c r="I5" s="27"/>
      <c r="J5" s="27"/>
      <c r="K5" s="33"/>
      <c r="L5" s="33"/>
      <c r="M5" s="27"/>
    </row>
    <row r="6" spans="2:15" ht="27" customHeight="1" thickBot="1">
      <c r="B6" s="245" t="s">
        <v>170</v>
      </c>
      <c r="C6" s="246"/>
      <c r="D6" s="246"/>
      <c r="E6" s="246"/>
      <c r="F6" s="246"/>
      <c r="G6" s="246"/>
      <c r="H6" s="246"/>
      <c r="I6" s="246"/>
      <c r="J6" s="246"/>
      <c r="K6" s="312"/>
      <c r="L6" s="312"/>
      <c r="M6" s="312"/>
      <c r="N6" s="312"/>
      <c r="O6" s="313"/>
    </row>
    <row r="7" spans="1:15" s="31" customFormat="1" ht="9" customHeight="1" thickBot="1">
      <c r="A7" s="244"/>
      <c r="B7" s="243"/>
      <c r="C7" s="243"/>
      <c r="D7" s="243"/>
      <c r="E7" s="243"/>
      <c r="F7" s="243"/>
      <c r="G7" s="243"/>
      <c r="H7" s="243"/>
      <c r="I7" s="243"/>
      <c r="J7" s="243"/>
      <c r="K7" s="314"/>
      <c r="L7" s="314"/>
      <c r="M7" s="314"/>
      <c r="N7" s="314"/>
      <c r="O7" s="315"/>
    </row>
    <row r="8" spans="2:15" ht="15.75" customHeight="1" thickBot="1">
      <c r="B8" s="319" t="s">
        <v>78</v>
      </c>
      <c r="C8" s="320"/>
      <c r="D8" s="320"/>
      <c r="E8" s="320"/>
      <c r="F8" s="320"/>
      <c r="G8" s="321"/>
      <c r="H8" s="151"/>
      <c r="I8" s="319" t="s">
        <v>79</v>
      </c>
      <c r="J8" s="320"/>
      <c r="K8" s="320"/>
      <c r="L8" s="320"/>
      <c r="M8" s="320"/>
      <c r="N8" s="320"/>
      <c r="O8" s="321"/>
    </row>
    <row r="9" spans="2:15" ht="13.5" thickBot="1">
      <c r="B9" s="436" t="s">
        <v>24</v>
      </c>
      <c r="C9" s="439" t="s">
        <v>0</v>
      </c>
      <c r="D9" s="422" t="s">
        <v>178</v>
      </c>
      <c r="E9" s="423"/>
      <c r="F9" s="416" t="s">
        <v>179</v>
      </c>
      <c r="G9" s="417"/>
      <c r="H9" s="322"/>
      <c r="I9" s="430" t="s">
        <v>24</v>
      </c>
      <c r="J9" s="433" t="s">
        <v>25</v>
      </c>
      <c r="K9" s="424" t="s">
        <v>177</v>
      </c>
      <c r="L9" s="425"/>
      <c r="M9" s="416" t="s">
        <v>181</v>
      </c>
      <c r="N9" s="417"/>
      <c r="O9" s="427" t="s">
        <v>98</v>
      </c>
    </row>
    <row r="10" spans="2:15" ht="14.25" thickBot="1" thickTop="1">
      <c r="B10" s="437"/>
      <c r="C10" s="440"/>
      <c r="D10" s="418" t="s">
        <v>167</v>
      </c>
      <c r="E10" s="420" t="s">
        <v>168</v>
      </c>
      <c r="F10" s="418" t="s">
        <v>167</v>
      </c>
      <c r="G10" s="420" t="s">
        <v>169</v>
      </c>
      <c r="H10" s="322"/>
      <c r="I10" s="431"/>
      <c r="J10" s="434"/>
      <c r="K10" s="418" t="s">
        <v>167</v>
      </c>
      <c r="L10" s="426" t="s">
        <v>168</v>
      </c>
      <c r="M10" s="418" t="s">
        <v>167</v>
      </c>
      <c r="N10" s="426" t="s">
        <v>80</v>
      </c>
      <c r="O10" s="428"/>
    </row>
    <row r="11" spans="2:15" ht="19.5" customHeight="1" thickBot="1" thickTop="1">
      <c r="B11" s="438"/>
      <c r="C11" s="441"/>
      <c r="D11" s="419"/>
      <c r="E11" s="421"/>
      <c r="F11" s="419"/>
      <c r="G11" s="421"/>
      <c r="H11" s="322"/>
      <c r="I11" s="432"/>
      <c r="J11" s="435"/>
      <c r="K11" s="419"/>
      <c r="L11" s="421"/>
      <c r="M11" s="419"/>
      <c r="N11" s="421"/>
      <c r="O11" s="429"/>
    </row>
    <row r="12" spans="2:18" ht="23.25" thickBot="1">
      <c r="B12" s="152" t="s">
        <v>99</v>
      </c>
      <c r="C12" s="153" t="s">
        <v>11</v>
      </c>
      <c r="D12" s="323">
        <f>SUMPRODUCT(('Budget prévisionnel'!B10:B116='Suivi Budgétaire'!B12)*('Budget prévisionnel'!H10:H116))</f>
        <v>0</v>
      </c>
      <c r="E12" s="48" t="e">
        <f>D12/$D$39</f>
        <v>#DIV/0!</v>
      </c>
      <c r="F12" s="185">
        <f>SUMIF('Fiche Dépenses'!$A$6:$A$156,'Suivi Budgétaire'!$B12,'Fiche Dépenses'!$G$6:$G$156)</f>
        <v>0</v>
      </c>
      <c r="G12" s="186" t="e">
        <f>F12/D12</f>
        <v>#DIV/0!</v>
      </c>
      <c r="H12" s="324"/>
      <c r="I12" s="161" t="s">
        <v>37</v>
      </c>
      <c r="J12" s="181" t="s">
        <v>64</v>
      </c>
      <c r="K12" s="316"/>
      <c r="L12" s="182"/>
      <c r="M12" s="182"/>
      <c r="N12" s="183"/>
      <c r="O12" s="184"/>
      <c r="R12" s="36"/>
    </row>
    <row r="13" spans="2:15" ht="23.25" thickBot="1">
      <c r="B13" s="154"/>
      <c r="C13" s="155" t="s">
        <v>1</v>
      </c>
      <c r="D13" s="180">
        <f>SUM(D12:D12)</f>
        <v>0</v>
      </c>
      <c r="E13" s="177" t="e">
        <f aca="true" t="shared" si="0" ref="E13:E39">D13/$D$39</f>
        <v>#DIV/0!</v>
      </c>
      <c r="F13" s="180">
        <f>SUM(F12:F12)</f>
        <v>0</v>
      </c>
      <c r="G13" s="177" t="e">
        <f>F13/D13</f>
        <v>#DIV/0!</v>
      </c>
      <c r="H13" s="324"/>
      <c r="I13" s="146" t="s">
        <v>38</v>
      </c>
      <c r="J13" s="74" t="s">
        <v>81</v>
      </c>
      <c r="K13" s="30">
        <f>+'Budget prévisionnel'!J116</f>
        <v>0</v>
      </c>
      <c r="L13" s="191" t="e">
        <f>K13/$K$43</f>
        <v>#DIV/0!</v>
      </c>
      <c r="M13" s="188">
        <f>SUMIF('Fiche Ressources'!$A$5:$A$57,'Suivi Budgétaire'!$I13,'Fiche Ressources'!$E$5:$E$57)</f>
        <v>0</v>
      </c>
      <c r="N13" s="187" t="e">
        <f>M13/$M$43</f>
        <v>#DIV/0!</v>
      </c>
      <c r="O13" s="65">
        <f>SUMIF('Fiche Dépenses'!$J$6:$J$156,'Suivi Budgétaire'!$I13,'Fiche Dépenses'!$G$6:$G$156)</f>
        <v>0</v>
      </c>
    </row>
    <row r="14" spans="2:15" ht="13.5" thickBot="1">
      <c r="B14" s="152" t="s">
        <v>28</v>
      </c>
      <c r="C14" s="153" t="s">
        <v>12</v>
      </c>
      <c r="D14" s="325">
        <f>SUMPRODUCT(('Budget prévisionnel'!$B$10:$B$116='Suivi Budgétaire'!B14)*('Budget prévisionnel'!$H$10:$H$116))</f>
        <v>0</v>
      </c>
      <c r="E14" s="48" t="e">
        <f t="shared" si="0"/>
        <v>#DIV/0!</v>
      </c>
      <c r="F14" s="185">
        <f>SUMIF('Fiche Dépenses'!$A$6:$A$156,'Suivi Budgétaire'!$B14,'Fiche Dépenses'!$G$6:$G$156)</f>
        <v>0</v>
      </c>
      <c r="G14" s="186" t="e">
        <f>F14/D14</f>
        <v>#DIV/0!</v>
      </c>
      <c r="H14" s="326"/>
      <c r="I14" s="154"/>
      <c r="J14" s="155" t="s">
        <v>1</v>
      </c>
      <c r="K14" s="149">
        <f>SUM(K13)</f>
        <v>0</v>
      </c>
      <c r="L14" s="45" t="e">
        <f>K14/$K$43</f>
        <v>#DIV/0!</v>
      </c>
      <c r="M14" s="1">
        <f>SUM(M13)</f>
        <v>0</v>
      </c>
      <c r="N14" s="45" t="e">
        <f>M14/$M$43</f>
        <v>#DIV/0!</v>
      </c>
      <c r="O14" s="66">
        <f>SUM(O13)</f>
        <v>0</v>
      </c>
    </row>
    <row r="15" spans="2:15" ht="13.5" thickBot="1">
      <c r="B15" s="154"/>
      <c r="C15" s="155" t="s">
        <v>2</v>
      </c>
      <c r="D15" s="180">
        <f>SUM(D14:D14)</f>
        <v>0</v>
      </c>
      <c r="E15" s="177" t="e">
        <f t="shared" si="0"/>
        <v>#DIV/0!</v>
      </c>
      <c r="F15" s="180">
        <f>SUM(F14:F14)</f>
        <v>0</v>
      </c>
      <c r="G15" s="177" t="e">
        <f>F15/D15</f>
        <v>#DIV/0!</v>
      </c>
      <c r="H15" s="327"/>
      <c r="I15" s="161" t="s">
        <v>39</v>
      </c>
      <c r="J15" s="181" t="s">
        <v>63</v>
      </c>
      <c r="K15" s="317"/>
      <c r="L15" s="183"/>
      <c r="M15" s="189"/>
      <c r="N15" s="183"/>
      <c r="O15" s="190"/>
    </row>
    <row r="16" spans="2:15" ht="12.75">
      <c r="B16" s="156" t="s">
        <v>29</v>
      </c>
      <c r="C16" s="157" t="s">
        <v>197</v>
      </c>
      <c r="D16" s="325"/>
      <c r="E16" s="49" t="e">
        <f t="shared" si="0"/>
        <v>#DIV/0!</v>
      </c>
      <c r="F16" s="185"/>
      <c r="G16" s="187"/>
      <c r="H16" s="327"/>
      <c r="I16" s="146" t="s">
        <v>40</v>
      </c>
      <c r="J16" s="78">
        <f>'Fiche Ressources'!K8</f>
        <v>0</v>
      </c>
      <c r="K16" s="30"/>
      <c r="L16" s="191" t="e">
        <f>K16/$K$43</f>
        <v>#DIV/0!</v>
      </c>
      <c r="M16" s="188">
        <f>SUMIF('Fiche Ressources'!$A$5:$A$57,'Suivi Budgétaire'!$I16,'Fiche Ressources'!$E$5:$E$57)</f>
        <v>0</v>
      </c>
      <c r="N16" s="187" t="e">
        <f>M16/$M$43</f>
        <v>#DIV/0!</v>
      </c>
      <c r="O16" s="65">
        <f>SUMIF('Fiche Dépenses'!$J$6:$J$156,'Suivi Budgétaire'!$I16,'Fiche Dépenses'!$G$6:$G$156)</f>
        <v>0</v>
      </c>
    </row>
    <row r="17" spans="2:15" ht="12.75">
      <c r="B17" s="89" t="s">
        <v>30</v>
      </c>
      <c r="C17" s="76" t="s">
        <v>153</v>
      </c>
      <c r="D17" s="325">
        <f>SUMPRODUCT(('Budget prévisionnel'!$B$10:$B$116='Suivi Budgétaire'!B17)*('Budget prévisionnel'!$H$10:$H$116))</f>
        <v>0</v>
      </c>
      <c r="E17" s="48" t="e">
        <f t="shared" si="0"/>
        <v>#DIV/0!</v>
      </c>
      <c r="F17" s="185">
        <f>SUMIF('Fiche Dépenses'!$A$6:$A$156,'Suivi Budgétaire'!$B17,'Fiche Dépenses'!$G$6:$G$156)</f>
        <v>0</v>
      </c>
      <c r="G17" s="186" t="e">
        <f aca="true" t="shared" si="1" ref="G17:G22">F17/D17</f>
        <v>#DIV/0!</v>
      </c>
      <c r="H17" s="328"/>
      <c r="I17" s="89" t="s">
        <v>48</v>
      </c>
      <c r="J17" s="78">
        <f>'Fiche Ressources'!K9</f>
        <v>0</v>
      </c>
      <c r="K17" s="30"/>
      <c r="L17" s="191" t="e">
        <f>K17/$K$43</f>
        <v>#DIV/0!</v>
      </c>
      <c r="M17" s="188">
        <f>SUMIF('Fiche Ressources'!$A$5:$A$57,'Suivi Budgétaire'!$I17,'Fiche Ressources'!$E$5:$E$57)</f>
        <v>0</v>
      </c>
      <c r="N17" s="187" t="e">
        <f>M17/$M$43</f>
        <v>#DIV/0!</v>
      </c>
      <c r="O17" s="65">
        <f>SUMIF('Fiche Dépenses'!$J$6:$J$156,'Suivi Budgétaire'!$I17,'Fiche Dépenses'!$G$6:$G$156)</f>
        <v>0</v>
      </c>
    </row>
    <row r="18" spans="2:15" ht="23.25" thickBot="1">
      <c r="B18" s="89" t="s">
        <v>95</v>
      </c>
      <c r="C18" s="76" t="s">
        <v>154</v>
      </c>
      <c r="D18" s="325">
        <f>SUMPRODUCT(('Budget prévisionnel'!$B$10:$B$116='Suivi Budgétaire'!B18)*('Budget prévisionnel'!$H$10:$H$116))</f>
        <v>0</v>
      </c>
      <c r="E18" s="48" t="e">
        <f t="shared" si="0"/>
        <v>#DIV/0!</v>
      </c>
      <c r="F18" s="185">
        <f>SUMIF('Fiche Dépenses'!$A$6:$A$156,'Suivi Budgétaire'!$B18,'Fiche Dépenses'!$G$6:$G$156)</f>
        <v>0</v>
      </c>
      <c r="G18" s="186" t="e">
        <f t="shared" si="1"/>
        <v>#DIV/0!</v>
      </c>
      <c r="H18" s="327"/>
      <c r="I18" s="89" t="s">
        <v>53</v>
      </c>
      <c r="J18" s="78">
        <f>'Fiche Ressources'!K10</f>
        <v>0</v>
      </c>
      <c r="K18" s="30"/>
      <c r="L18" s="191" t="e">
        <f>K18/$K$43</f>
        <v>#DIV/0!</v>
      </c>
      <c r="M18" s="188">
        <f>SUMIF('Fiche Ressources'!$A$5:$A$57,'Suivi Budgétaire'!$I18,'Fiche Ressources'!$E$5:$E$57)</f>
        <v>0</v>
      </c>
      <c r="N18" s="187" t="e">
        <f>M18/$M$43</f>
        <v>#DIV/0!</v>
      </c>
      <c r="O18" s="65">
        <f>SUMIF('Fiche Dépenses'!$J$6:$J$156,'Suivi Budgétaire'!$I18,'Fiche Dépenses'!$G$6:$G$156)</f>
        <v>0</v>
      </c>
    </row>
    <row r="19" spans="2:15" ht="13.5" thickBot="1">
      <c r="B19" s="89" t="s">
        <v>96</v>
      </c>
      <c r="C19" s="76" t="s">
        <v>144</v>
      </c>
      <c r="D19" s="325">
        <f>SUMPRODUCT(('Budget prévisionnel'!$B$10:$B$116='Suivi Budgétaire'!B19)*('Budget prévisionnel'!$H$10:$H$116))</f>
        <v>0</v>
      </c>
      <c r="E19" s="48" t="e">
        <f t="shared" si="0"/>
        <v>#DIV/0!</v>
      </c>
      <c r="F19" s="185">
        <f>SUMIF('Fiche Dépenses'!$A$6:$A$156,'Suivi Budgétaire'!$B19,'Fiche Dépenses'!$G$6:$G$156)</f>
        <v>0</v>
      </c>
      <c r="G19" s="186" t="e">
        <f t="shared" si="1"/>
        <v>#DIV/0!</v>
      </c>
      <c r="H19" s="327"/>
      <c r="I19" s="154"/>
      <c r="J19" s="155" t="s">
        <v>2</v>
      </c>
      <c r="K19" s="149">
        <f>SUM(K16:K18)</f>
        <v>0</v>
      </c>
      <c r="L19" s="45" t="e">
        <f>K19/$K$43</f>
        <v>#DIV/0!</v>
      </c>
      <c r="M19" s="1">
        <f>SUM(M16:M18)</f>
        <v>0</v>
      </c>
      <c r="N19" s="45" t="e">
        <f>M19/$M$43</f>
        <v>#DIV/0!</v>
      </c>
      <c r="O19" s="66">
        <f>SUM(O16:O18)</f>
        <v>0</v>
      </c>
    </row>
    <row r="20" spans="2:15" ht="13.5" thickBot="1">
      <c r="B20" s="154"/>
      <c r="C20" s="155" t="s">
        <v>3</v>
      </c>
      <c r="D20" s="180">
        <f>SUM(D17:D19)</f>
        <v>0</v>
      </c>
      <c r="E20" s="177" t="e">
        <f t="shared" si="0"/>
        <v>#DIV/0!</v>
      </c>
      <c r="F20" s="180">
        <f>SUM(F17:F19)</f>
        <v>0</v>
      </c>
      <c r="G20" s="177" t="e">
        <f t="shared" si="1"/>
        <v>#DIV/0!</v>
      </c>
      <c r="H20" s="326"/>
      <c r="I20" s="161" t="s">
        <v>41</v>
      </c>
      <c r="J20" s="181" t="s">
        <v>69</v>
      </c>
      <c r="K20" s="317"/>
      <c r="L20" s="183"/>
      <c r="M20" s="189"/>
      <c r="N20" s="183"/>
      <c r="O20" s="190"/>
    </row>
    <row r="21" spans="2:15" ht="13.5" thickBot="1">
      <c r="B21" s="156" t="s">
        <v>31</v>
      </c>
      <c r="C21" s="153" t="s">
        <v>13</v>
      </c>
      <c r="D21" s="325">
        <f>SUMPRODUCT(('Budget prévisionnel'!$B$10:$B$116='Suivi Budgétaire'!B21)*('Budget prévisionnel'!$H$10:$H$116))</f>
        <v>0</v>
      </c>
      <c r="E21" s="48" t="e">
        <f t="shared" si="0"/>
        <v>#DIV/0!</v>
      </c>
      <c r="F21" s="185">
        <f>SUMIF('Fiche Dépenses'!$A$6:$A$156,'Suivi Budgétaire'!$B21,'Fiche Dépenses'!$G$6:$G$156)</f>
        <v>0</v>
      </c>
      <c r="G21" s="186" t="e">
        <f t="shared" si="1"/>
        <v>#DIV/0!</v>
      </c>
      <c r="H21" s="327"/>
      <c r="I21" s="89" t="s">
        <v>42</v>
      </c>
      <c r="J21" s="75">
        <f>'Fiche Ressources'!K11</f>
        <v>0</v>
      </c>
      <c r="K21" s="30"/>
      <c r="L21" s="191" t="e">
        <f>K21/$K$43</f>
        <v>#DIV/0!</v>
      </c>
      <c r="M21" s="188">
        <f>SUMIF('Fiche Ressources'!$A$5:$A$57,'Suivi Budgétaire'!$I21,'Fiche Ressources'!$E$5:$E$57)</f>
        <v>0</v>
      </c>
      <c r="N21" s="187" t="e">
        <f>M21/$M$43</f>
        <v>#DIV/0!</v>
      </c>
      <c r="O21" s="65">
        <f>SUMIF('Fiche Dépenses'!$J$6:$J$156,'Suivi Budgétaire'!$I21,'Fiche Dépenses'!$G$6:$G$156)</f>
        <v>0</v>
      </c>
    </row>
    <row r="22" spans="2:15" ht="13.5" thickBot="1">
      <c r="B22" s="154"/>
      <c r="C22" s="155" t="s">
        <v>4</v>
      </c>
      <c r="D22" s="180">
        <f>SUM(D21:D21)</f>
        <v>0</v>
      </c>
      <c r="E22" s="177" t="e">
        <f t="shared" si="0"/>
        <v>#DIV/0!</v>
      </c>
      <c r="F22" s="180">
        <f>SUM(F21:F21)</f>
        <v>0</v>
      </c>
      <c r="G22" s="177" t="e">
        <f t="shared" si="1"/>
        <v>#DIV/0!</v>
      </c>
      <c r="H22" s="327"/>
      <c r="I22" s="89" t="s">
        <v>43</v>
      </c>
      <c r="J22" s="75">
        <f>'Fiche Ressources'!K12</f>
        <v>0</v>
      </c>
      <c r="K22" s="30"/>
      <c r="L22" s="191" t="e">
        <f>K22/$K$43</f>
        <v>#DIV/0!</v>
      </c>
      <c r="M22" s="188">
        <f>SUMIF('Fiche Ressources'!$A$5:$A$57,'Suivi Budgétaire'!$I22,'Fiche Ressources'!$E$5:$E$57)</f>
        <v>0</v>
      </c>
      <c r="N22" s="187" t="e">
        <f>M22/$M$43</f>
        <v>#DIV/0!</v>
      </c>
      <c r="O22" s="65">
        <f>SUMIF('Fiche Dépenses'!$J$6:$J$156,'Suivi Budgétaire'!$I22,'Fiche Dépenses'!$G$6:$G$156)</f>
        <v>0</v>
      </c>
    </row>
    <row r="23" spans="2:15" ht="13.5" thickBot="1">
      <c r="B23" s="156" t="s">
        <v>108</v>
      </c>
      <c r="C23" s="157" t="s">
        <v>14</v>
      </c>
      <c r="D23" s="325"/>
      <c r="E23" s="49" t="e">
        <f t="shared" si="0"/>
        <v>#DIV/0!</v>
      </c>
      <c r="F23" s="185"/>
      <c r="G23" s="187"/>
      <c r="H23" s="327"/>
      <c r="I23" s="89" t="s">
        <v>66</v>
      </c>
      <c r="J23" s="75">
        <f>'Fiche Ressources'!K13</f>
        <v>0</v>
      </c>
      <c r="K23" s="30"/>
      <c r="L23" s="191" t="e">
        <f>K23/$K$43</f>
        <v>#DIV/0!</v>
      </c>
      <c r="M23" s="188">
        <f>SUMIF('Fiche Ressources'!$A$5:$A$57,'Suivi Budgétaire'!$I23,'Fiche Ressources'!$E$5:$E$57)</f>
        <v>0</v>
      </c>
      <c r="N23" s="187" t="e">
        <f>M23/$M$43</f>
        <v>#DIV/0!</v>
      </c>
      <c r="O23" s="65">
        <f>SUMIF('Fiche Dépenses'!$J$6:$J$156,'Suivi Budgétaire'!$I23,'Fiche Dépenses'!$G$6:$G$156)</f>
        <v>0</v>
      </c>
    </row>
    <row r="24" spans="2:15" ht="13.5" thickBot="1">
      <c r="B24" s="89" t="s">
        <v>32</v>
      </c>
      <c r="C24" s="76" t="s">
        <v>110</v>
      </c>
      <c r="D24" s="325">
        <f>SUMPRODUCT(('Budget prévisionnel'!$B$10:$B$116='Suivi Budgétaire'!B24)*('Budget prévisionnel'!$H$10:$H$116))</f>
        <v>0</v>
      </c>
      <c r="E24" s="48" t="e">
        <f t="shared" si="0"/>
        <v>#DIV/0!</v>
      </c>
      <c r="F24" s="185">
        <f>SUMIF('Fiche Dépenses'!$A$6:$A$156,'Suivi Budgétaire'!$B24,'Fiche Dépenses'!$G$6:$G$156)</f>
        <v>0</v>
      </c>
      <c r="G24" s="186" t="e">
        <f>F24/D24</f>
        <v>#DIV/0!</v>
      </c>
      <c r="H24" s="327"/>
      <c r="I24" s="154"/>
      <c r="J24" s="155" t="s">
        <v>3</v>
      </c>
      <c r="K24" s="149">
        <f>SUM(K21:K23)</f>
        <v>0</v>
      </c>
      <c r="L24" s="45" t="e">
        <f>K24/$K$43</f>
        <v>#DIV/0!</v>
      </c>
      <c r="M24" s="1">
        <f>SUM(M21:M23)</f>
        <v>0</v>
      </c>
      <c r="N24" s="45" t="e">
        <f>M24/$M$43</f>
        <v>#DIV/0!</v>
      </c>
      <c r="O24" s="66">
        <f>SUM(O21:O23)</f>
        <v>0</v>
      </c>
    </row>
    <row r="25" spans="2:15" ht="13.5" thickBot="1">
      <c r="B25" s="89" t="s">
        <v>109</v>
      </c>
      <c r="C25" s="76" t="s">
        <v>111</v>
      </c>
      <c r="D25" s="325">
        <f>SUMPRODUCT(('Budget prévisionnel'!$B$10:$B$116='Suivi Budgétaire'!B25)*('Budget prévisionnel'!$H$10:$H$116))</f>
        <v>0</v>
      </c>
      <c r="E25" s="48" t="e">
        <f t="shared" si="0"/>
        <v>#DIV/0!</v>
      </c>
      <c r="F25" s="185">
        <f>SUMIF('Fiche Dépenses'!$A$6:$A$156,'Suivi Budgétaire'!$B25,'Fiche Dépenses'!$G$6:$G$156)</f>
        <v>0</v>
      </c>
      <c r="G25" s="186" t="e">
        <f>F25/D25</f>
        <v>#DIV/0!</v>
      </c>
      <c r="H25" s="327"/>
      <c r="I25" s="161" t="s">
        <v>44</v>
      </c>
      <c r="J25" s="181" t="s">
        <v>82</v>
      </c>
      <c r="K25" s="317"/>
      <c r="L25" s="183"/>
      <c r="M25" s="189"/>
      <c r="N25" s="183"/>
      <c r="O25" s="190"/>
    </row>
    <row r="26" spans="2:15" ht="13.5" thickBot="1">
      <c r="B26" s="154"/>
      <c r="C26" s="155" t="s">
        <v>5</v>
      </c>
      <c r="D26" s="180">
        <f>SUM(D24:D25)</f>
        <v>0</v>
      </c>
      <c r="E26" s="177" t="e">
        <f t="shared" si="0"/>
        <v>#DIV/0!</v>
      </c>
      <c r="F26" s="180">
        <f>SUM(F24:F25)</f>
        <v>0</v>
      </c>
      <c r="G26" s="177" t="e">
        <f>F26/D26</f>
        <v>#DIV/0!</v>
      </c>
      <c r="H26" s="327"/>
      <c r="I26" s="89" t="s">
        <v>45</v>
      </c>
      <c r="J26" s="75">
        <f>'Fiche Ressources'!K14</f>
        <v>0</v>
      </c>
      <c r="K26" s="30"/>
      <c r="L26" s="191" t="e">
        <f>K26/$K$43</f>
        <v>#DIV/0!</v>
      </c>
      <c r="M26" s="188">
        <f>SUMIF('Fiche Ressources'!$A$5:$A$57,'Suivi Budgétaire'!$I26,'Fiche Ressources'!$E$5:$E$57)</f>
        <v>0</v>
      </c>
      <c r="N26" s="187" t="e">
        <f>M26/$M$43</f>
        <v>#DIV/0!</v>
      </c>
      <c r="O26" s="65">
        <f>SUMIF('Fiche Dépenses'!$J$6:$J$156,'Suivi Budgétaire'!$I26,'Fiche Dépenses'!$G$6:$G$156)</f>
        <v>0</v>
      </c>
    </row>
    <row r="27" spans="2:15" ht="13.5" thickBot="1">
      <c r="B27" s="158" t="s">
        <v>50</v>
      </c>
      <c r="C27" s="106" t="s">
        <v>15</v>
      </c>
      <c r="D27" s="325">
        <f>SUMPRODUCT(('Budget prévisionnel'!$B$10:$B$116='Suivi Budgétaire'!B27)*('Budget prévisionnel'!$H$10:$H$116))</f>
        <v>0</v>
      </c>
      <c r="E27" s="178" t="e">
        <f t="shared" si="0"/>
        <v>#DIV/0!</v>
      </c>
      <c r="F27" s="185">
        <f>SUMIF('Fiche Dépenses'!$A$6:$A$156,'Suivi Budgétaire'!$B27,'Fiche Dépenses'!$G$6:$G$156)</f>
        <v>0</v>
      </c>
      <c r="G27" s="186" t="e">
        <f>F27/D27</f>
        <v>#DIV/0!</v>
      </c>
      <c r="H27" s="326"/>
      <c r="I27" s="89" t="s">
        <v>46</v>
      </c>
      <c r="J27" s="75">
        <f>'Fiche Ressources'!K15</f>
        <v>0</v>
      </c>
      <c r="K27" s="30"/>
      <c r="L27" s="191" t="e">
        <f>K27/$K$43</f>
        <v>#DIV/0!</v>
      </c>
      <c r="M27" s="188">
        <f>SUMIF('Fiche Ressources'!$A$5:$A$57,'Suivi Budgétaire'!$I27,'Fiche Ressources'!$E$5:$E$57)</f>
        <v>0</v>
      </c>
      <c r="N27" s="187" t="e">
        <f>M27/$M$43</f>
        <v>#DIV/0!</v>
      </c>
      <c r="O27" s="65">
        <f>SUMIF('Fiche Dépenses'!$J$6:$J$156,'Suivi Budgétaire'!$I27,'Fiche Dépenses'!$G$6:$G$156)</f>
        <v>0</v>
      </c>
    </row>
    <row r="28" spans="2:15" ht="13.5" thickBot="1">
      <c r="B28" s="154"/>
      <c r="C28" s="155" t="s">
        <v>6</v>
      </c>
      <c r="D28" s="180">
        <f>SUM(D27:D27)</f>
        <v>0</v>
      </c>
      <c r="E28" s="177" t="e">
        <f t="shared" si="0"/>
        <v>#DIV/0!</v>
      </c>
      <c r="F28" s="180">
        <f>SUM(F27:F27)</f>
        <v>0</v>
      </c>
      <c r="G28" s="177" t="e">
        <f>F28/D28</f>
        <v>#DIV/0!</v>
      </c>
      <c r="H28" s="324"/>
      <c r="I28" s="89" t="s">
        <v>216</v>
      </c>
      <c r="J28" s="75">
        <f>'Fiche Ressources'!K16</f>
        <v>0</v>
      </c>
      <c r="K28" s="30"/>
      <c r="L28" s="191" t="e">
        <f>K28/$K$43</f>
        <v>#DIV/0!</v>
      </c>
      <c r="M28" s="188">
        <f>SUMIF('Fiche Ressources'!$A$5:$A$57,'Suivi Budgétaire'!$I28,'Fiche Ressources'!$E$5:$E$57)</f>
        <v>0</v>
      </c>
      <c r="N28" s="187" t="e">
        <f>M28/$M$43</f>
        <v>#DIV/0!</v>
      </c>
      <c r="O28" s="65">
        <f>SUMIF('Fiche Dépenses'!$J$6:$J$156,'Suivi Budgétaire'!$I28,'Fiche Dépenses'!$G$6:$G$156)</f>
        <v>0</v>
      </c>
    </row>
    <row r="29" spans="2:15" ht="13.5" thickBot="1">
      <c r="B29" s="157" t="s">
        <v>33</v>
      </c>
      <c r="C29" s="153" t="s">
        <v>16</v>
      </c>
      <c r="D29" s="325"/>
      <c r="E29" s="49" t="e">
        <f t="shared" si="0"/>
        <v>#DIV/0!</v>
      </c>
      <c r="F29" s="185"/>
      <c r="G29" s="187"/>
      <c r="H29" s="324"/>
      <c r="I29" s="154"/>
      <c r="J29" s="155" t="s">
        <v>4</v>
      </c>
      <c r="K29" s="149">
        <f>SUM(K26:K28)</f>
        <v>0</v>
      </c>
      <c r="L29" s="45" t="e">
        <f>K29/$K$43</f>
        <v>#DIV/0!</v>
      </c>
      <c r="M29" s="1">
        <f>SUM(M26:M28)</f>
        <v>0</v>
      </c>
      <c r="N29" s="45" t="e">
        <f>M29/$M$43</f>
        <v>#DIV/0!</v>
      </c>
      <c r="O29" s="66">
        <f>SUM(O26:O28)</f>
        <v>0</v>
      </c>
    </row>
    <row r="30" spans="2:15" ht="13.5" thickBot="1">
      <c r="B30" s="94" t="s">
        <v>51</v>
      </c>
      <c r="C30" s="94" t="s">
        <v>74</v>
      </c>
      <c r="D30" s="325">
        <f>SUMPRODUCT(('Budget prévisionnel'!$B$10:$B$116='Suivi Budgétaire'!B30)*('Budget prévisionnel'!$H$10:$H$116))</f>
        <v>0</v>
      </c>
      <c r="E30" s="48" t="e">
        <f t="shared" si="0"/>
        <v>#DIV/0!</v>
      </c>
      <c r="F30" s="185">
        <f>SUMIF('Fiche Dépenses'!$A$6:$A$156,'Suivi Budgétaire'!$B30,'Fiche Dépenses'!$G$6:$G$156)</f>
        <v>0</v>
      </c>
      <c r="G30" s="186" t="e">
        <f aca="true" t="shared" si="2" ref="G30:G39">F30/D30</f>
        <v>#DIV/0!</v>
      </c>
      <c r="H30" s="327"/>
      <c r="I30" s="161" t="s">
        <v>54</v>
      </c>
      <c r="J30" s="181" t="s">
        <v>83</v>
      </c>
      <c r="K30" s="317"/>
      <c r="L30" s="183"/>
      <c r="M30" s="189"/>
      <c r="N30" s="183"/>
      <c r="O30" s="190"/>
    </row>
    <row r="31" spans="2:15" ht="12.75">
      <c r="B31" s="76" t="s">
        <v>52</v>
      </c>
      <c r="C31" s="94" t="s">
        <v>49</v>
      </c>
      <c r="D31" s="325">
        <f>SUMPRODUCT(('Budget prévisionnel'!$B$10:$B$116='Suivi Budgétaire'!B31)*('Budget prévisionnel'!$H$10:$H$116))</f>
        <v>0</v>
      </c>
      <c r="E31" s="49" t="e">
        <f t="shared" si="0"/>
        <v>#DIV/0!</v>
      </c>
      <c r="F31" s="185">
        <f>SUMIF('Fiche Dépenses'!$A$6:$A$156,'Suivi Budgétaire'!$B31,'Fiche Dépenses'!$G$6:$G$156)</f>
        <v>0</v>
      </c>
      <c r="G31" s="186" t="e">
        <f t="shared" si="2"/>
        <v>#DIV/0!</v>
      </c>
      <c r="H31" s="327"/>
      <c r="I31" s="162" t="s">
        <v>55</v>
      </c>
      <c r="J31" s="75">
        <f>'Fiche Ressources'!K17</f>
        <v>0</v>
      </c>
      <c r="K31" s="30"/>
      <c r="L31" s="191" t="e">
        <f>K31/$K$43</f>
        <v>#DIV/0!</v>
      </c>
      <c r="M31" s="188">
        <f>SUMIF('Fiche Ressources'!$A$5:$A$57,'Suivi Budgétaire'!$I31,'Fiche Ressources'!$E$5:$E$57)</f>
        <v>0</v>
      </c>
      <c r="N31" s="187" t="e">
        <f>M31/$M$43</f>
        <v>#DIV/0!</v>
      </c>
      <c r="O31" s="65">
        <f>SUMIF('Fiche Dépenses'!$J$6:$J$156,'Suivi Budgétaire'!$I31,'Fiche Dépenses'!$G$6:$G$156)</f>
        <v>0</v>
      </c>
    </row>
    <row r="32" spans="2:15" ht="12.75">
      <c r="B32" s="76" t="s">
        <v>34</v>
      </c>
      <c r="C32" s="94" t="s">
        <v>58</v>
      </c>
      <c r="D32" s="325">
        <f>SUMPRODUCT(('Budget prévisionnel'!$B$10:$B$116='Suivi Budgétaire'!B32)*('Budget prévisionnel'!$H$10:$H$116))</f>
        <v>0</v>
      </c>
      <c r="E32" s="48" t="e">
        <f t="shared" si="0"/>
        <v>#DIV/0!</v>
      </c>
      <c r="F32" s="185">
        <f>SUMIF('Fiche Dépenses'!$A$6:$A$156,'Suivi Budgétaire'!$B32,'Fiche Dépenses'!$G$6:$G$156)</f>
        <v>0</v>
      </c>
      <c r="G32" s="186" t="e">
        <f t="shared" si="2"/>
        <v>#DIV/0!</v>
      </c>
      <c r="H32" s="327"/>
      <c r="I32" s="162" t="s">
        <v>56</v>
      </c>
      <c r="J32" s="75">
        <f>'Fiche Ressources'!K18</f>
        <v>0</v>
      </c>
      <c r="K32" s="30"/>
      <c r="L32" s="191" t="e">
        <f>K32/$K$43</f>
        <v>#DIV/0!</v>
      </c>
      <c r="M32" s="188">
        <f>SUMIF('Fiche Ressources'!$A$5:$A$57,'Suivi Budgétaire'!$I32,'Fiche Ressources'!$E$5:$E$57)</f>
        <v>0</v>
      </c>
      <c r="N32" s="187" t="e">
        <f>M32/$M$43</f>
        <v>#DIV/0!</v>
      </c>
      <c r="O32" s="65">
        <f>SUMIF('Fiche Dépenses'!$J$6:$J$156,'Suivi Budgétaire'!$I32,'Fiche Dépenses'!$G$6:$G$156)</f>
        <v>0</v>
      </c>
    </row>
    <row r="33" spans="2:15" ht="13.5" thickBot="1">
      <c r="B33" s="91" t="s">
        <v>47</v>
      </c>
      <c r="C33" s="76" t="s">
        <v>57</v>
      </c>
      <c r="D33" s="325">
        <f>SUMPRODUCT(('Budget prévisionnel'!$B$10:$B$116='Suivi Budgétaire'!B33)*('Budget prévisionnel'!$H$10:$H$116))</f>
        <v>0</v>
      </c>
      <c r="E33" s="48" t="e">
        <f t="shared" si="0"/>
        <v>#DIV/0!</v>
      </c>
      <c r="F33" s="185">
        <f>SUMIF('Fiche Dépenses'!$A$6:$A$156,'Suivi Budgétaire'!$B33,'Fiche Dépenses'!$G$6:$G$156)</f>
        <v>0</v>
      </c>
      <c r="G33" s="186" t="e">
        <f t="shared" si="2"/>
        <v>#DIV/0!</v>
      </c>
      <c r="H33" s="327"/>
      <c r="I33" s="162" t="s">
        <v>59</v>
      </c>
      <c r="J33" s="75">
        <f>'Fiche Ressources'!K19</f>
        <v>0</v>
      </c>
      <c r="K33" s="30"/>
      <c r="L33" s="191" t="e">
        <f>K33/$K$43</f>
        <v>#DIV/0!</v>
      </c>
      <c r="M33" s="188">
        <f>SUMIF('Fiche Ressources'!$A$5:$A$57,'Suivi Budgétaire'!$I33,'Fiche Ressources'!$E$5:$E$57)</f>
        <v>0</v>
      </c>
      <c r="N33" s="187" t="e">
        <f>M33/$M$43</f>
        <v>#DIV/0!</v>
      </c>
      <c r="O33" s="65">
        <f>SUMIF('Fiche Dépenses'!$J$6:$J$156,'Suivi Budgétaire'!$I33,'Fiche Dépenses'!$G$6:$G$156)</f>
        <v>0</v>
      </c>
    </row>
    <row r="34" spans="2:15" ht="13.5" thickBot="1">
      <c r="B34" s="155"/>
      <c r="C34" s="155" t="s">
        <v>7</v>
      </c>
      <c r="D34" s="180">
        <f>SUM(D30:D33)</f>
        <v>0</v>
      </c>
      <c r="E34" s="177" t="e">
        <f t="shared" si="0"/>
        <v>#DIV/0!</v>
      </c>
      <c r="F34" s="180">
        <f>SUM(F30:F33)</f>
        <v>0</v>
      </c>
      <c r="G34" s="177" t="e">
        <f t="shared" si="2"/>
        <v>#DIV/0!</v>
      </c>
      <c r="H34" s="326"/>
      <c r="I34" s="154"/>
      <c r="J34" s="155" t="s">
        <v>5</v>
      </c>
      <c r="K34" s="149">
        <f>SUM(K31:K33)</f>
        <v>0</v>
      </c>
      <c r="L34" s="45" t="e">
        <f>K34/$K$43</f>
        <v>#DIV/0!</v>
      </c>
      <c r="M34" s="1">
        <f>SUM(M31:M33)</f>
        <v>0</v>
      </c>
      <c r="N34" s="45" t="e">
        <f>M34/$M$43</f>
        <v>#DIV/0!</v>
      </c>
      <c r="O34" s="66">
        <f>SUM(O31:O33)</f>
        <v>0</v>
      </c>
    </row>
    <row r="35" spans="2:15" ht="13.5" thickBot="1">
      <c r="B35" s="152" t="s">
        <v>35</v>
      </c>
      <c r="C35" s="153" t="s">
        <v>163</v>
      </c>
      <c r="D35" s="325">
        <f>SUMPRODUCT(('Budget prévisionnel'!$B$10:$B$116='Suivi Budgétaire'!B35)*('Budget prévisionnel'!$H$10:$H$116))</f>
        <v>0</v>
      </c>
      <c r="E35" s="48" t="e">
        <f t="shared" si="0"/>
        <v>#DIV/0!</v>
      </c>
      <c r="F35" s="185">
        <f>SUMIF('Fiche Dépenses'!$A$6:$A$156,'Suivi Budgétaire'!$B35,'Fiche Dépenses'!$G$6:$G$156)</f>
        <v>0</v>
      </c>
      <c r="G35" s="186" t="e">
        <f t="shared" si="2"/>
        <v>#DIV/0!</v>
      </c>
      <c r="H35" s="324"/>
      <c r="I35" s="161" t="s">
        <v>60</v>
      </c>
      <c r="J35" s="181" t="s">
        <v>84</v>
      </c>
      <c r="K35" s="317"/>
      <c r="L35" s="183"/>
      <c r="M35" s="189"/>
      <c r="N35" s="183"/>
      <c r="O35" s="190"/>
    </row>
    <row r="36" spans="2:15" ht="13.5" thickBot="1">
      <c r="B36" s="154"/>
      <c r="C36" s="155" t="s">
        <v>8</v>
      </c>
      <c r="D36" s="180">
        <f>SUM(D35:D35)</f>
        <v>0</v>
      </c>
      <c r="E36" s="177" t="e">
        <f t="shared" si="0"/>
        <v>#DIV/0!</v>
      </c>
      <c r="F36" s="180">
        <f>SUM(F35:F35)</f>
        <v>0</v>
      </c>
      <c r="G36" s="177" t="e">
        <f t="shared" si="2"/>
        <v>#DIV/0!</v>
      </c>
      <c r="H36" s="327"/>
      <c r="I36" s="162" t="s">
        <v>61</v>
      </c>
      <c r="J36" s="76" t="s">
        <v>97</v>
      </c>
      <c r="K36" s="30">
        <f>+'Budget prévisionnel'!K116</f>
        <v>0</v>
      </c>
      <c r="L36" s="191" t="e">
        <f>K36/$K$43</f>
        <v>#DIV/0!</v>
      </c>
      <c r="M36" s="188">
        <f>SUMIF('Fiche Ressources'!$A$5:$A$57,'Suivi Budgétaire'!$I36,'Fiche Ressources'!$E$5:$E$57)</f>
        <v>0</v>
      </c>
      <c r="N36" s="187" t="e">
        <f>M36/$M$43</f>
        <v>#DIV/0!</v>
      </c>
      <c r="O36" s="65">
        <f>SUMIF('Fiche Dépenses'!$J$6:$J$156,'Suivi Budgétaire'!$I36,'Fiche Dépenses'!$G$6:$G$156)</f>
        <v>0</v>
      </c>
    </row>
    <row r="37" spans="2:15" ht="13.5" thickBot="1">
      <c r="B37" s="159"/>
      <c r="C37" s="169" t="s">
        <v>9</v>
      </c>
      <c r="D37" s="329">
        <f>SUM(D36,D34,D28,D26,D22,D20,D15,D13)</f>
        <v>0</v>
      </c>
      <c r="E37" s="179" t="e">
        <f t="shared" si="0"/>
        <v>#DIV/0!</v>
      </c>
      <c r="F37" s="329">
        <f>SUM(F36,F34,F28,F26,F22,F20,F15,F13)</f>
        <v>0</v>
      </c>
      <c r="G37" s="179" t="e">
        <f t="shared" si="2"/>
        <v>#DIV/0!</v>
      </c>
      <c r="H37" s="326"/>
      <c r="I37" s="155"/>
      <c r="J37" s="155" t="s">
        <v>6</v>
      </c>
      <c r="K37" s="149">
        <f>SUM(K36:K36)</f>
        <v>0</v>
      </c>
      <c r="L37" s="45" t="e">
        <f>K37/$K$43</f>
        <v>#DIV/0!</v>
      </c>
      <c r="M37" s="1">
        <f>SUM(M36:M36)</f>
        <v>0</v>
      </c>
      <c r="N37" s="45" t="e">
        <f>M37/$M$43</f>
        <v>#DIV/0!</v>
      </c>
      <c r="O37" s="66">
        <f>SUM(O36:O36)</f>
        <v>0</v>
      </c>
    </row>
    <row r="38" spans="2:15" ht="23.25" thickBot="1">
      <c r="B38" s="152" t="s">
        <v>36</v>
      </c>
      <c r="C38" s="153" t="s">
        <v>164</v>
      </c>
      <c r="D38" s="325">
        <f>SUMPRODUCT(('Budget prévisionnel'!$B$10:$B$116='Suivi Budgétaire'!B38)*('Budget prévisionnel'!$H$10:$H$116))</f>
        <v>0</v>
      </c>
      <c r="E38" s="48" t="e">
        <f t="shared" si="0"/>
        <v>#DIV/0!</v>
      </c>
      <c r="F38" s="185">
        <f>SUMIF('Fiche Dépenses'!$A$6:$A$156,'Suivi Budgétaire'!$B38,'Fiche Dépenses'!$G$6:$G$156)</f>
        <v>0</v>
      </c>
      <c r="G38" s="186" t="e">
        <f t="shared" si="2"/>
        <v>#DIV/0!</v>
      </c>
      <c r="H38" s="324"/>
      <c r="I38" s="161" t="s">
        <v>86</v>
      </c>
      <c r="J38" s="181" t="s">
        <v>85</v>
      </c>
      <c r="K38" s="317"/>
      <c r="L38" s="183"/>
      <c r="M38" s="189"/>
      <c r="N38" s="183"/>
      <c r="O38" s="190"/>
    </row>
    <row r="39" spans="2:15" ht="23.25" thickBot="1">
      <c r="B39" s="163"/>
      <c r="C39" s="170" t="s">
        <v>10</v>
      </c>
      <c r="D39" s="330">
        <f>D38+D37</f>
        <v>0</v>
      </c>
      <c r="E39" s="47" t="e">
        <f t="shared" si="0"/>
        <v>#DIV/0!</v>
      </c>
      <c r="F39" s="330">
        <f>F38+F37</f>
        <v>0</v>
      </c>
      <c r="G39" s="47" t="e">
        <f t="shared" si="2"/>
        <v>#DIV/0!</v>
      </c>
      <c r="H39" s="324"/>
      <c r="I39" s="162" t="s">
        <v>87</v>
      </c>
      <c r="J39" s="77" t="s">
        <v>113</v>
      </c>
      <c r="K39" s="30"/>
      <c r="L39" s="191" t="e">
        <f>K39/$K$43</f>
        <v>#DIV/0!</v>
      </c>
      <c r="M39" s="188">
        <f>SUMIF('Fiche Ressources'!$A$5:$A$57,'Suivi Budgétaire'!$I39,'Fiche Ressources'!$E$5:$E$57)</f>
        <v>0</v>
      </c>
      <c r="N39" s="187" t="e">
        <f>M39/$M$43</f>
        <v>#DIV/0!</v>
      </c>
      <c r="O39" s="65">
        <f>SUMIF('Fiche Dépenses'!$J$6:$J$156,'Suivi Budgétaire'!$I39,'Fiche Dépenses'!$G$6:$G$156)</f>
        <v>0</v>
      </c>
    </row>
    <row r="40" spans="2:15" ht="12.75">
      <c r="B40" s="331"/>
      <c r="C40" s="331"/>
      <c r="D40" s="332"/>
      <c r="E40" s="332"/>
      <c r="F40" s="333"/>
      <c r="G40" s="334"/>
      <c r="H40" s="335"/>
      <c r="I40" s="162" t="s">
        <v>88</v>
      </c>
      <c r="J40" s="76" t="s">
        <v>114</v>
      </c>
      <c r="K40" s="30"/>
      <c r="L40" s="191" t="e">
        <f>K40/$K$43</f>
        <v>#DIV/0!</v>
      </c>
      <c r="M40" s="188">
        <f>SUMIF('Fiche Ressources'!$A$5:$A$57,'Suivi Budgétaire'!$I40,'Fiche Ressources'!$E$5:$E$57)</f>
        <v>0</v>
      </c>
      <c r="N40" s="187" t="e">
        <f>M40/$M$43</f>
        <v>#DIV/0!</v>
      </c>
      <c r="O40" s="65">
        <f>SUMIF('Fiche Dépenses'!$J$6:$J$156,'Suivi Budgétaire'!$I40,'Fiche Dépenses'!$G$6:$G$156)</f>
        <v>0</v>
      </c>
    </row>
    <row r="41" spans="2:15" ht="13.5" thickBot="1">
      <c r="B41" s="141"/>
      <c r="C41" s="141"/>
      <c r="D41" s="333"/>
      <c r="E41" s="333"/>
      <c r="F41" s="333"/>
      <c r="G41" s="334"/>
      <c r="H41" s="335"/>
      <c r="I41" s="162" t="s">
        <v>89</v>
      </c>
      <c r="J41" s="76" t="s">
        <v>112</v>
      </c>
      <c r="K41" s="30"/>
      <c r="L41" s="191" t="e">
        <f>K41/$K$43</f>
        <v>#DIV/0!</v>
      </c>
      <c r="M41" s="188">
        <f>SUMIF('Fiche Ressources'!$A$5:$A$57,'Suivi Budgétaire'!$I41,'Fiche Ressources'!$E$5:$E$57)</f>
        <v>0</v>
      </c>
      <c r="N41" s="187" t="e">
        <f>M41/$M$43</f>
        <v>#DIV/0!</v>
      </c>
      <c r="O41" s="65">
        <f>SUMIF('Fiche Dépenses'!$J$6:$J$156,'Suivi Budgétaire'!$I41,'Fiche Dépenses'!$G$6:$G$156)</f>
        <v>0</v>
      </c>
    </row>
    <row r="42" spans="2:15" ht="13.5" thickBot="1">
      <c r="B42" s="331"/>
      <c r="C42" s="331"/>
      <c r="D42" s="332"/>
      <c r="E42" s="332"/>
      <c r="F42" s="333"/>
      <c r="G42" s="334"/>
      <c r="H42" s="335"/>
      <c r="I42" s="154"/>
      <c r="J42" s="155" t="s">
        <v>7</v>
      </c>
      <c r="K42" s="149">
        <f>SUM(K39:K41)</f>
        <v>0</v>
      </c>
      <c r="L42" s="45" t="e">
        <f>K42/$K$43</f>
        <v>#DIV/0!</v>
      </c>
      <c r="M42" s="1">
        <f>SUM(M39:M41)</f>
        <v>0</v>
      </c>
      <c r="N42" s="45" t="e">
        <f>M42/$M$43</f>
        <v>#DIV/0!</v>
      </c>
      <c r="O42" s="66">
        <f>SUM(O39:O41)</f>
        <v>0</v>
      </c>
    </row>
    <row r="43" spans="7:17" ht="13.5" thickBot="1">
      <c r="G43" s="38"/>
      <c r="H43" s="105"/>
      <c r="I43" s="336"/>
      <c r="J43" s="160" t="s">
        <v>10</v>
      </c>
      <c r="K43" s="150">
        <f>SUM(K42,K37,K34,K24,K29,K19,K14)</f>
        <v>0</v>
      </c>
      <c r="L43" s="47" t="e">
        <f>K43/$K$43</f>
        <v>#DIV/0!</v>
      </c>
      <c r="M43" s="46">
        <f>SUM(M42,M37,M34,M24,M29,M19,M14)</f>
        <v>0</v>
      </c>
      <c r="N43" s="47" t="e">
        <f>M43/$M$43</f>
        <v>#DIV/0!</v>
      </c>
      <c r="O43" s="138">
        <f>SUM(O42,O37,O34,O24,O29,O19,O14)</f>
        <v>0</v>
      </c>
      <c r="P43" s="37"/>
      <c r="Q43" s="37"/>
    </row>
    <row r="44" spans="7:17" ht="12.75">
      <c r="G44" s="38"/>
      <c r="H44" s="105"/>
      <c r="I44" s="41"/>
      <c r="K44" s="334">
        <f>D39-K43</f>
        <v>0</v>
      </c>
      <c r="O44" s="37"/>
      <c r="P44" s="37"/>
      <c r="Q44" s="37"/>
    </row>
    <row r="45" spans="7:17" ht="12.75">
      <c r="G45" s="38"/>
      <c r="H45" s="105"/>
      <c r="O45" s="137"/>
      <c r="P45" s="136"/>
      <c r="Q45" s="136"/>
    </row>
    <row r="46" spans="7:17" ht="51">
      <c r="G46" s="38"/>
      <c r="H46" s="105"/>
      <c r="O46" s="164" t="s">
        <v>166</v>
      </c>
      <c r="P46" s="165"/>
      <c r="Q46" s="166"/>
    </row>
    <row r="47" spans="7:8" ht="12.75">
      <c r="G47" s="38"/>
      <c r="H47" s="105"/>
    </row>
    <row r="48" spans="7:8" ht="12.75">
      <c r="G48" s="38"/>
      <c r="H48" s="105"/>
    </row>
    <row r="49" spans="7:8" ht="12.75">
      <c r="G49" s="38"/>
      <c r="H49" s="40"/>
    </row>
    <row r="50" spans="7:8" ht="12.75">
      <c r="G50" s="38"/>
      <c r="H50" s="39"/>
    </row>
    <row r="51" spans="7:8" ht="12.75">
      <c r="G51" s="42"/>
      <c r="H51" s="105"/>
    </row>
    <row r="52" spans="7:13" ht="12.75">
      <c r="G52" s="42"/>
      <c r="H52" s="105"/>
      <c r="I52" s="43"/>
      <c r="J52" s="43"/>
      <c r="K52" s="44"/>
      <c r="L52" s="44"/>
      <c r="M52" s="43"/>
    </row>
    <row r="53" ht="12.75">
      <c r="H53" s="39"/>
    </row>
    <row r="54" ht="12.75">
      <c r="H54" s="40"/>
    </row>
    <row r="55" ht="12.75">
      <c r="H55" s="39"/>
    </row>
    <row r="56" ht="12.75">
      <c r="H56" s="39"/>
    </row>
    <row r="57" ht="12.75">
      <c r="H57" s="39"/>
    </row>
    <row r="58" ht="12.75">
      <c r="H58" s="39"/>
    </row>
    <row r="59" ht="12.75">
      <c r="H59" s="39"/>
    </row>
    <row r="60" ht="12.75">
      <c r="H60" s="40"/>
    </row>
    <row r="61" ht="12.75">
      <c r="H61" s="39"/>
    </row>
    <row r="62" ht="12.75">
      <c r="H62" s="39"/>
    </row>
    <row r="63" ht="12.75">
      <c r="H63" s="40"/>
    </row>
    <row r="64" ht="12.75">
      <c r="H64" s="40"/>
    </row>
    <row r="65" ht="12.75">
      <c r="H65" s="39"/>
    </row>
    <row r="66" ht="12.75">
      <c r="H66" s="39"/>
    </row>
    <row r="67" ht="12.75">
      <c r="H67" s="40"/>
    </row>
    <row r="68" ht="12.75">
      <c r="H68" s="40"/>
    </row>
  </sheetData>
  <sheetProtection sort="0" autoFilter="0"/>
  <mergeCells count="17">
    <mergeCell ref="O9:O11"/>
    <mergeCell ref="I9:I11"/>
    <mergeCell ref="J9:J11"/>
    <mergeCell ref="G10:G11"/>
    <mergeCell ref="F9:G9"/>
    <mergeCell ref="B9:B11"/>
    <mergeCell ref="C9:C11"/>
    <mergeCell ref="F10:F11"/>
    <mergeCell ref="N10:N11"/>
    <mergeCell ref="M10:M11"/>
    <mergeCell ref="M9:N9"/>
    <mergeCell ref="D10:D11"/>
    <mergeCell ref="E10:E11"/>
    <mergeCell ref="D9:E9"/>
    <mergeCell ref="K9:L9"/>
    <mergeCell ref="K10:K11"/>
    <mergeCell ref="L10:L11"/>
  </mergeCells>
  <conditionalFormatting sqref="K44">
    <cfRule type="expression" priority="1" dxfId="0" stopIfTrue="1">
      <formula>$K$44&lt;&gt;0</formula>
    </cfRule>
  </conditionalFormatting>
  <conditionalFormatting sqref="O46:Q46">
    <cfRule type="expression" priority="7" dxfId="0" stopIfTrue="1">
      <formula>$F$39&lt;&gt;$O$43</formula>
    </cfRule>
  </conditionalFormatting>
  <printOptions/>
  <pageMargins left="0.787401575" right="0.787401575" top="0.984251969" bottom="0.984251969" header="0.4921259845" footer="0.4921259845"/>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4"/>
  </sheetPr>
  <dimension ref="A1:T159"/>
  <sheetViews>
    <sheetView zoomScalePageLayoutView="0" workbookViewId="0" topLeftCell="H1">
      <pane ySplit="5" topLeftCell="A7" activePane="bottomLeft" state="frozen"/>
      <selection pane="topLeft" activeCell="A1" sqref="A1"/>
      <selection pane="bottomLeft" activeCell="J9" sqref="J9"/>
    </sheetView>
  </sheetViews>
  <sheetFormatPr defaultColWidth="11.421875" defaultRowHeight="12.75"/>
  <cols>
    <col min="1" max="1" width="11.140625" style="27" customWidth="1"/>
    <col min="2" max="2" width="11.421875" style="27" customWidth="1"/>
    <col min="3" max="3" width="13.00390625" style="27" customWidth="1"/>
    <col min="4" max="4" width="17.7109375" style="27" customWidth="1"/>
    <col min="5" max="5" width="14.421875" style="27" customWidth="1"/>
    <col min="6" max="6" width="16.28125" style="27" customWidth="1"/>
    <col min="7" max="8" width="14.8515625" style="27" customWidth="1"/>
    <col min="9" max="9" width="20.8515625" style="27" customWidth="1"/>
    <col min="10" max="10" width="18.8515625" style="27" customWidth="1"/>
    <col min="11" max="11" width="20.8515625" style="27" customWidth="1"/>
    <col min="12" max="12" width="5.00390625" style="31" customWidth="1"/>
    <col min="13" max="13" width="33.421875" style="31" customWidth="1"/>
    <col min="14" max="14" width="11.421875" style="27" customWidth="1"/>
    <col min="15" max="15" width="30.28125" style="50" customWidth="1"/>
    <col min="16" max="16" width="8.421875" style="27" customWidth="1"/>
    <col min="17" max="17" width="30.28125" style="51" customWidth="1"/>
    <col min="18" max="18" width="10.57421875" style="27" customWidth="1"/>
    <col min="19" max="19" width="31.28125" style="69" customWidth="1"/>
    <col min="20" max="16384" width="11.421875" style="27" customWidth="1"/>
  </cols>
  <sheetData>
    <row r="1" spans="1:11" ht="13.5" thickBot="1">
      <c r="A1" s="129" t="s">
        <v>117</v>
      </c>
      <c r="B1" s="130"/>
      <c r="C1" s="131">
        <v>42432</v>
      </c>
      <c r="F1" s="148" t="s">
        <v>120</v>
      </c>
      <c r="G1" s="148"/>
      <c r="H1" s="148"/>
      <c r="I1" s="148"/>
      <c r="J1" s="148"/>
      <c r="K1" s="148"/>
    </row>
    <row r="2" ht="13.5" thickBot="1"/>
    <row r="3" spans="1:15" ht="15.75" customHeight="1" thickBot="1">
      <c r="A3" s="196" t="s">
        <v>73</v>
      </c>
      <c r="B3" s="197"/>
      <c r="C3" s="197"/>
      <c r="D3" s="197"/>
      <c r="E3" s="197"/>
      <c r="F3" s="197"/>
      <c r="G3" s="197"/>
      <c r="H3" s="197"/>
      <c r="I3" s="197"/>
      <c r="J3" s="197"/>
      <c r="K3" s="198"/>
      <c r="L3" s="52"/>
      <c r="M3" s="52"/>
      <c r="O3" s="53"/>
    </row>
    <row r="4" spans="1:15" ht="13.5" thickBot="1">
      <c r="A4" s="54"/>
      <c r="B4" s="55"/>
      <c r="C4" s="56"/>
      <c r="D4" s="13"/>
      <c r="E4" s="56"/>
      <c r="F4" s="56"/>
      <c r="G4" s="57"/>
      <c r="H4" s="57"/>
      <c r="I4" s="57"/>
      <c r="J4" s="112"/>
      <c r="K4" s="57"/>
      <c r="L4" s="52"/>
      <c r="M4" s="52"/>
      <c r="O4" s="53"/>
    </row>
    <row r="5" spans="1:20" ht="45.75" thickBot="1">
      <c r="A5" s="113" t="s">
        <v>17</v>
      </c>
      <c r="B5" s="114" t="s">
        <v>18</v>
      </c>
      <c r="C5" s="115" t="s">
        <v>19</v>
      </c>
      <c r="D5" s="115" t="s">
        <v>20</v>
      </c>
      <c r="E5" s="115" t="s">
        <v>21</v>
      </c>
      <c r="F5" s="115" t="s">
        <v>22</v>
      </c>
      <c r="G5" s="116" t="s">
        <v>67</v>
      </c>
      <c r="H5" s="116" t="s">
        <v>115</v>
      </c>
      <c r="I5" s="116" t="s">
        <v>62</v>
      </c>
      <c r="J5" s="127" t="s">
        <v>90</v>
      </c>
      <c r="K5" s="117" t="s">
        <v>102</v>
      </c>
      <c r="L5" s="58"/>
      <c r="M5" s="448" t="s">
        <v>68</v>
      </c>
      <c r="N5" s="449"/>
      <c r="O5" s="450"/>
      <c r="P5" s="141"/>
      <c r="Q5" s="448" t="s">
        <v>92</v>
      </c>
      <c r="R5" s="458"/>
      <c r="S5" s="139" t="s">
        <v>77</v>
      </c>
      <c r="T5" s="141"/>
    </row>
    <row r="6" spans="1:20" ht="13.5" thickBot="1">
      <c r="A6" s="225"/>
      <c r="B6" s="226"/>
      <c r="C6" s="227"/>
      <c r="D6" s="228"/>
      <c r="E6" s="228"/>
      <c r="F6" s="228"/>
      <c r="G6" s="229"/>
      <c r="H6" s="230"/>
      <c r="I6" s="228"/>
      <c r="J6" s="228"/>
      <c r="K6" s="231"/>
      <c r="L6" s="59"/>
      <c r="M6" s="140"/>
      <c r="N6" s="141"/>
      <c r="O6" s="141"/>
      <c r="P6" s="141"/>
      <c r="Q6" s="140"/>
      <c r="R6" s="141"/>
      <c r="S6" s="142"/>
      <c r="T6" s="141"/>
    </row>
    <row r="7" spans="1:20" ht="13.5" customHeight="1" thickBot="1">
      <c r="A7" s="28"/>
      <c r="B7" s="3"/>
      <c r="C7" s="4"/>
      <c r="D7" s="5"/>
      <c r="E7" s="5"/>
      <c r="F7" s="5"/>
      <c r="G7" s="29"/>
      <c r="H7" s="118"/>
      <c r="I7" s="2"/>
      <c r="J7" s="5"/>
      <c r="K7" s="232"/>
      <c r="L7" s="59"/>
      <c r="M7" s="451" t="s">
        <v>94</v>
      </c>
      <c r="N7" s="452"/>
      <c r="O7" s="453"/>
      <c r="P7" s="141"/>
      <c r="Q7" s="451" t="s">
        <v>93</v>
      </c>
      <c r="R7" s="452"/>
      <c r="S7" s="453"/>
      <c r="T7" s="141"/>
    </row>
    <row r="8" spans="1:20" ht="26.25" thickBot="1">
      <c r="A8" s="28"/>
      <c r="B8" s="3"/>
      <c r="C8" s="4"/>
      <c r="D8" s="5"/>
      <c r="E8" s="5"/>
      <c r="F8" s="5"/>
      <c r="G8" s="29"/>
      <c r="H8" s="118"/>
      <c r="I8" s="2"/>
      <c r="J8" s="5"/>
      <c r="K8" s="232"/>
      <c r="L8" s="59"/>
      <c r="M8" s="144" t="s">
        <v>75</v>
      </c>
      <c r="N8" s="145" t="s">
        <v>24</v>
      </c>
      <c r="O8" s="144" t="s">
        <v>0</v>
      </c>
      <c r="P8" s="141"/>
      <c r="Q8" s="101" t="s">
        <v>25</v>
      </c>
      <c r="R8" s="102" t="s">
        <v>70</v>
      </c>
      <c r="S8" s="143" t="s">
        <v>91</v>
      </c>
      <c r="T8" s="141"/>
    </row>
    <row r="9" spans="1:20" ht="23.25" thickBot="1">
      <c r="A9" s="28"/>
      <c r="B9" s="3"/>
      <c r="C9" s="4"/>
      <c r="D9" s="5"/>
      <c r="E9" s="5"/>
      <c r="F9" s="5"/>
      <c r="G9" s="29"/>
      <c r="H9" s="118"/>
      <c r="I9" s="2"/>
      <c r="J9" s="5"/>
      <c r="K9" s="232"/>
      <c r="L9" s="59"/>
      <c r="M9" s="84" t="s">
        <v>11</v>
      </c>
      <c r="N9" s="85" t="s">
        <v>99</v>
      </c>
      <c r="O9" s="86" t="s">
        <v>26</v>
      </c>
      <c r="P9" s="141"/>
      <c r="Q9" s="97" t="s">
        <v>64</v>
      </c>
      <c r="R9" s="90" t="s">
        <v>38</v>
      </c>
      <c r="S9" s="79" t="str">
        <f>'Fiche Ressources'!K7</f>
        <v>Programme Soyons actifs/actives</v>
      </c>
      <c r="T9" s="141"/>
    </row>
    <row r="10" spans="1:20" ht="13.5" customHeight="1" thickBot="1">
      <c r="A10" s="28"/>
      <c r="B10" s="3"/>
      <c r="C10" s="4"/>
      <c r="D10" s="5"/>
      <c r="E10" s="5"/>
      <c r="F10" s="5"/>
      <c r="G10" s="29"/>
      <c r="H10" s="118"/>
      <c r="I10" s="2"/>
      <c r="J10" s="5"/>
      <c r="K10" s="232"/>
      <c r="L10" s="59"/>
      <c r="M10" s="103" t="s">
        <v>12</v>
      </c>
      <c r="N10" s="87" t="s">
        <v>28</v>
      </c>
      <c r="O10" s="88" t="s">
        <v>106</v>
      </c>
      <c r="P10" s="141"/>
      <c r="Q10" s="442" t="s">
        <v>63</v>
      </c>
      <c r="R10" s="88" t="s">
        <v>40</v>
      </c>
      <c r="S10" s="80">
        <f>'Fiche Ressources'!K8</f>
        <v>0</v>
      </c>
      <c r="T10" s="141"/>
    </row>
    <row r="11" spans="1:20" ht="12.75">
      <c r="A11" s="28"/>
      <c r="B11" s="3"/>
      <c r="C11" s="4"/>
      <c r="D11" s="4"/>
      <c r="E11" s="5"/>
      <c r="F11" s="5"/>
      <c r="G11" s="29"/>
      <c r="H11" s="118"/>
      <c r="I11" s="2"/>
      <c r="J11" s="5"/>
      <c r="K11" s="232"/>
      <c r="L11" s="59"/>
      <c r="M11" s="442" t="s">
        <v>197</v>
      </c>
      <c r="N11" s="87" t="s">
        <v>30</v>
      </c>
      <c r="O11" s="88" t="s">
        <v>153</v>
      </c>
      <c r="P11" s="141"/>
      <c r="Q11" s="443"/>
      <c r="R11" s="76" t="s">
        <v>48</v>
      </c>
      <c r="S11" s="81">
        <f>'Fiche Ressources'!K9</f>
        <v>0</v>
      </c>
      <c r="T11" s="141"/>
    </row>
    <row r="12" spans="1:20" ht="23.25" thickBot="1">
      <c r="A12" s="28"/>
      <c r="B12" s="3"/>
      <c r="C12" s="4"/>
      <c r="D12" s="5"/>
      <c r="E12" s="5"/>
      <c r="F12" s="5"/>
      <c r="G12" s="29"/>
      <c r="H12" s="118"/>
      <c r="I12" s="2"/>
      <c r="J12" s="5"/>
      <c r="K12" s="232"/>
      <c r="L12" s="59"/>
      <c r="M12" s="456"/>
      <c r="N12" s="89" t="s">
        <v>95</v>
      </c>
      <c r="O12" s="76" t="s">
        <v>154</v>
      </c>
      <c r="P12" s="141"/>
      <c r="Q12" s="444"/>
      <c r="R12" s="76" t="s">
        <v>53</v>
      </c>
      <c r="S12" s="81">
        <f>'Fiche Ressources'!K10</f>
        <v>0</v>
      </c>
      <c r="T12" s="141"/>
    </row>
    <row r="13" spans="1:20" ht="13.5" customHeight="1" thickBot="1">
      <c r="A13" s="28"/>
      <c r="B13" s="3"/>
      <c r="C13" s="4"/>
      <c r="D13" s="5"/>
      <c r="E13" s="5"/>
      <c r="F13" s="5"/>
      <c r="G13" s="29"/>
      <c r="H13" s="118"/>
      <c r="I13" s="2"/>
      <c r="J13" s="5"/>
      <c r="K13" s="232"/>
      <c r="L13" s="59"/>
      <c r="M13" s="457"/>
      <c r="N13" s="89" t="s">
        <v>96</v>
      </c>
      <c r="O13" s="91" t="s">
        <v>144</v>
      </c>
      <c r="P13" s="141"/>
      <c r="Q13" s="442" t="s">
        <v>69</v>
      </c>
      <c r="R13" s="88" t="s">
        <v>42</v>
      </c>
      <c r="S13" s="80">
        <f>'Fiche Ressources'!K11</f>
        <v>0</v>
      </c>
      <c r="T13" s="141"/>
    </row>
    <row r="14" spans="1:20" ht="13.5" thickBot="1">
      <c r="A14" s="28"/>
      <c r="B14" s="3"/>
      <c r="C14" s="4"/>
      <c r="D14" s="5"/>
      <c r="E14" s="5"/>
      <c r="F14" s="5"/>
      <c r="G14" s="29"/>
      <c r="H14" s="118"/>
      <c r="I14" s="2"/>
      <c r="J14" s="5"/>
      <c r="K14" s="232"/>
      <c r="L14" s="59"/>
      <c r="M14" s="104" t="s">
        <v>103</v>
      </c>
      <c r="N14" s="85" t="s">
        <v>31</v>
      </c>
      <c r="O14" s="86" t="s">
        <v>104</v>
      </c>
      <c r="P14" s="141"/>
      <c r="Q14" s="443"/>
      <c r="R14" s="77" t="s">
        <v>43</v>
      </c>
      <c r="S14" s="81">
        <f>'Fiche Ressources'!K12</f>
        <v>0</v>
      </c>
      <c r="T14" s="141"/>
    </row>
    <row r="15" spans="1:20" ht="13.5" customHeight="1" thickBot="1">
      <c r="A15" s="28"/>
      <c r="B15" s="3"/>
      <c r="C15" s="4"/>
      <c r="D15" s="5"/>
      <c r="E15" s="5"/>
      <c r="F15" s="5"/>
      <c r="G15" s="29"/>
      <c r="H15" s="118"/>
      <c r="I15" s="2"/>
      <c r="J15" s="5"/>
      <c r="K15" s="232"/>
      <c r="L15" s="59"/>
      <c r="M15" s="443" t="s">
        <v>14</v>
      </c>
      <c r="N15" s="146" t="s">
        <v>32</v>
      </c>
      <c r="O15" s="77" t="s">
        <v>110</v>
      </c>
      <c r="P15" s="141"/>
      <c r="Q15" s="443"/>
      <c r="R15" s="94" t="s">
        <v>66</v>
      </c>
      <c r="S15" s="83">
        <f>'Fiche Ressources'!K13</f>
        <v>0</v>
      </c>
      <c r="T15" s="141"/>
    </row>
    <row r="16" spans="1:20" ht="13.5" thickBot="1">
      <c r="A16" s="28"/>
      <c r="B16" s="3"/>
      <c r="C16" s="4"/>
      <c r="D16" s="5"/>
      <c r="E16" s="5"/>
      <c r="F16" s="5"/>
      <c r="G16" s="29"/>
      <c r="H16" s="118"/>
      <c r="I16" s="2"/>
      <c r="J16" s="5"/>
      <c r="K16" s="232"/>
      <c r="L16" s="59"/>
      <c r="M16" s="443"/>
      <c r="N16" s="147" t="s">
        <v>109</v>
      </c>
      <c r="O16" s="94" t="s">
        <v>111</v>
      </c>
      <c r="P16" s="141"/>
      <c r="Q16" s="445" t="s">
        <v>82</v>
      </c>
      <c r="R16" s="88" t="s">
        <v>45</v>
      </c>
      <c r="S16" s="80">
        <f>'Fiche Ressources'!K14</f>
        <v>0</v>
      </c>
      <c r="T16" s="141"/>
    </row>
    <row r="17" spans="1:20" ht="13.5" thickBot="1">
      <c r="A17" s="28"/>
      <c r="B17" s="3"/>
      <c r="C17" s="4"/>
      <c r="D17" s="5"/>
      <c r="E17" s="5"/>
      <c r="F17" s="5"/>
      <c r="G17" s="29"/>
      <c r="H17" s="118"/>
      <c r="I17" s="2"/>
      <c r="J17" s="5"/>
      <c r="K17" s="232"/>
      <c r="L17" s="59"/>
      <c r="M17" s="104" t="s">
        <v>15</v>
      </c>
      <c r="N17" s="85" t="s">
        <v>50</v>
      </c>
      <c r="O17" s="86" t="s">
        <v>105</v>
      </c>
      <c r="P17" s="141"/>
      <c r="Q17" s="446"/>
      <c r="R17" s="76" t="s">
        <v>46</v>
      </c>
      <c r="S17" s="381"/>
      <c r="T17" s="141"/>
    </row>
    <row r="18" spans="1:20" ht="13.5" thickBot="1">
      <c r="A18" s="28"/>
      <c r="B18" s="3"/>
      <c r="C18" s="4"/>
      <c r="D18" s="5"/>
      <c r="E18" s="5"/>
      <c r="F18" s="5"/>
      <c r="G18" s="29"/>
      <c r="H18" s="118"/>
      <c r="I18" s="2"/>
      <c r="J18" s="5"/>
      <c r="K18" s="232"/>
      <c r="L18" s="59"/>
      <c r="M18" s="442" t="s">
        <v>16</v>
      </c>
      <c r="N18" s="92" t="s">
        <v>51</v>
      </c>
      <c r="O18" s="93" t="s">
        <v>74</v>
      </c>
      <c r="P18" s="141"/>
      <c r="Q18" s="447"/>
      <c r="R18" s="380" t="s">
        <v>216</v>
      </c>
      <c r="S18" s="82">
        <f>'Fiche Ressources'!K16</f>
        <v>0</v>
      </c>
      <c r="T18" s="141"/>
    </row>
    <row r="19" spans="1:20" ht="12.75" customHeight="1">
      <c r="A19" s="28"/>
      <c r="B19" s="3"/>
      <c r="C19" s="4"/>
      <c r="D19" s="5"/>
      <c r="E19" s="5"/>
      <c r="F19" s="5"/>
      <c r="G19" s="29"/>
      <c r="H19" s="118"/>
      <c r="I19" s="2"/>
      <c r="J19" s="5"/>
      <c r="K19" s="232"/>
      <c r="L19" s="59"/>
      <c r="M19" s="443"/>
      <c r="N19" s="89" t="s">
        <v>52</v>
      </c>
      <c r="O19" s="94" t="s">
        <v>49</v>
      </c>
      <c r="P19" s="141"/>
      <c r="Q19" s="442" t="s">
        <v>83</v>
      </c>
      <c r="R19" s="98" t="s">
        <v>55</v>
      </c>
      <c r="S19" s="80">
        <f>'Fiche Ressources'!K17</f>
        <v>0</v>
      </c>
      <c r="T19" s="141"/>
    </row>
    <row r="20" spans="1:20" ht="12.75">
      <c r="A20" s="28"/>
      <c r="B20" s="3"/>
      <c r="C20" s="4"/>
      <c r="D20" s="5"/>
      <c r="E20" s="5"/>
      <c r="F20" s="5"/>
      <c r="G20" s="29"/>
      <c r="H20" s="118"/>
      <c r="I20" s="2"/>
      <c r="J20" s="5"/>
      <c r="K20" s="232"/>
      <c r="L20" s="59"/>
      <c r="M20" s="443"/>
      <c r="N20" s="89" t="s">
        <v>34</v>
      </c>
      <c r="O20" s="94" t="s">
        <v>58</v>
      </c>
      <c r="P20" s="141"/>
      <c r="Q20" s="443"/>
      <c r="R20" s="99" t="s">
        <v>56</v>
      </c>
      <c r="S20" s="81">
        <f>'Fiche Ressources'!K18</f>
        <v>0</v>
      </c>
      <c r="T20" s="141"/>
    </row>
    <row r="21" spans="1:20" ht="13.5" thickBot="1">
      <c r="A21" s="28"/>
      <c r="B21" s="3"/>
      <c r="C21" s="4"/>
      <c r="D21" s="5"/>
      <c r="E21" s="5"/>
      <c r="F21" s="5"/>
      <c r="G21" s="29"/>
      <c r="H21" s="118"/>
      <c r="I21" s="2"/>
      <c r="J21" s="5"/>
      <c r="K21" s="232"/>
      <c r="L21" s="59"/>
      <c r="M21" s="444"/>
      <c r="N21" s="171" t="s">
        <v>47</v>
      </c>
      <c r="O21" s="91" t="s">
        <v>57</v>
      </c>
      <c r="P21" s="141"/>
      <c r="Q21" s="444"/>
      <c r="R21" s="107" t="s">
        <v>59</v>
      </c>
      <c r="S21" s="83">
        <f>'Fiche Ressources'!K19</f>
        <v>0</v>
      </c>
      <c r="T21" s="141"/>
    </row>
    <row r="22" spans="1:20" ht="13.5" thickBot="1">
      <c r="A22" s="28"/>
      <c r="B22" s="3"/>
      <c r="C22" s="4"/>
      <c r="D22" s="5"/>
      <c r="E22" s="5"/>
      <c r="F22" s="5"/>
      <c r="G22" s="29"/>
      <c r="H22" s="118"/>
      <c r="I22" s="2"/>
      <c r="J22" s="5"/>
      <c r="K22" s="232"/>
      <c r="L22" s="59"/>
      <c r="M22" s="103" t="s">
        <v>163</v>
      </c>
      <c r="N22" s="95" t="s">
        <v>35</v>
      </c>
      <c r="O22" s="93" t="s">
        <v>107</v>
      </c>
      <c r="P22" s="141"/>
      <c r="Q22" s="108" t="s">
        <v>84</v>
      </c>
      <c r="R22" s="109" t="s">
        <v>61</v>
      </c>
      <c r="S22" s="110" t="str">
        <f>'Fiche Ressources'!K20</f>
        <v>Membres du consortium</v>
      </c>
      <c r="T22" s="141"/>
    </row>
    <row r="23" spans="1:20" ht="24.75" customHeight="1" thickBot="1">
      <c r="A23" s="28"/>
      <c r="B23" s="6"/>
      <c r="C23" s="4"/>
      <c r="D23" s="7"/>
      <c r="E23" s="8"/>
      <c r="F23" s="8"/>
      <c r="G23" s="29"/>
      <c r="H23" s="118"/>
      <c r="I23" s="2"/>
      <c r="J23" s="5"/>
      <c r="K23" s="232"/>
      <c r="L23" s="60"/>
      <c r="M23" s="84" t="s">
        <v>165</v>
      </c>
      <c r="N23" s="96" t="s">
        <v>36</v>
      </c>
      <c r="O23" s="86" t="s">
        <v>27</v>
      </c>
      <c r="P23" s="141"/>
      <c r="Q23" s="442" t="s">
        <v>85</v>
      </c>
      <c r="R23" s="98" t="s">
        <v>87</v>
      </c>
      <c r="S23" s="88" t="s">
        <v>113</v>
      </c>
      <c r="T23" s="141"/>
    </row>
    <row r="24" spans="1:20" ht="12.75">
      <c r="A24" s="28"/>
      <c r="B24" s="9"/>
      <c r="C24" s="4"/>
      <c r="D24" s="10"/>
      <c r="E24" s="11"/>
      <c r="F24" s="11"/>
      <c r="G24" s="29"/>
      <c r="H24" s="118"/>
      <c r="I24" s="2"/>
      <c r="J24" s="5"/>
      <c r="K24" s="232"/>
      <c r="L24" s="61"/>
      <c r="M24" s="347"/>
      <c r="N24" s="141"/>
      <c r="O24" s="348"/>
      <c r="P24" s="141"/>
      <c r="Q24" s="443"/>
      <c r="R24" s="99" t="s">
        <v>88</v>
      </c>
      <c r="S24" s="76" t="s">
        <v>114</v>
      </c>
      <c r="T24" s="141"/>
    </row>
    <row r="25" spans="1:19" ht="24" customHeight="1" thickBot="1">
      <c r="A25" s="28"/>
      <c r="B25" s="12"/>
      <c r="C25" s="4"/>
      <c r="D25" s="13"/>
      <c r="E25" s="14"/>
      <c r="F25" s="14"/>
      <c r="G25" s="29"/>
      <c r="H25" s="118"/>
      <c r="I25" s="2"/>
      <c r="J25" s="5"/>
      <c r="K25" s="232"/>
      <c r="L25" s="13"/>
      <c r="M25" s="13"/>
      <c r="Q25" s="444"/>
      <c r="R25" s="100" t="s">
        <v>89</v>
      </c>
      <c r="S25" s="91" t="s">
        <v>112</v>
      </c>
    </row>
    <row r="26" spans="1:19" ht="12.75">
      <c r="A26" s="28"/>
      <c r="B26" s="12"/>
      <c r="C26" s="4"/>
      <c r="D26" s="15"/>
      <c r="E26" s="14"/>
      <c r="F26" s="14"/>
      <c r="G26" s="29"/>
      <c r="H26" s="118"/>
      <c r="I26" s="2"/>
      <c r="J26" s="5"/>
      <c r="K26" s="232"/>
      <c r="L26" s="13"/>
      <c r="M26" s="13"/>
      <c r="Q26" s="27"/>
      <c r="S26" s="27"/>
    </row>
    <row r="27" spans="1:13" ht="12.75">
      <c r="A27" s="28"/>
      <c r="B27" s="12"/>
      <c r="C27" s="4"/>
      <c r="D27" s="13"/>
      <c r="E27" s="14"/>
      <c r="F27" s="14"/>
      <c r="G27" s="29"/>
      <c r="H27" s="118"/>
      <c r="I27" s="2"/>
      <c r="J27" s="5"/>
      <c r="K27" s="232"/>
      <c r="L27" s="13"/>
      <c r="M27" s="13"/>
    </row>
    <row r="28" spans="1:13" ht="12.75">
      <c r="A28" s="28"/>
      <c r="B28" s="12"/>
      <c r="C28" s="4"/>
      <c r="D28" s="15"/>
      <c r="E28" s="14"/>
      <c r="F28" s="14"/>
      <c r="G28" s="29"/>
      <c r="H28" s="118"/>
      <c r="I28" s="2"/>
      <c r="J28" s="5"/>
      <c r="K28" s="232"/>
      <c r="L28" s="13"/>
      <c r="M28" s="13"/>
    </row>
    <row r="29" spans="1:13" ht="12.75">
      <c r="A29" s="28"/>
      <c r="B29" s="12"/>
      <c r="C29" s="4"/>
      <c r="D29" s="15"/>
      <c r="E29" s="14"/>
      <c r="F29" s="14"/>
      <c r="G29" s="29"/>
      <c r="H29" s="118"/>
      <c r="I29" s="2"/>
      <c r="J29" s="5"/>
      <c r="K29" s="232"/>
      <c r="L29" s="13"/>
      <c r="M29" s="13"/>
    </row>
    <row r="30" spans="1:13" ht="12.75">
      <c r="A30" s="28"/>
      <c r="B30" s="16"/>
      <c r="C30" s="4"/>
      <c r="D30" s="17"/>
      <c r="E30" s="16"/>
      <c r="F30" s="16"/>
      <c r="G30" s="29"/>
      <c r="H30" s="118"/>
      <c r="I30" s="2"/>
      <c r="J30" s="5"/>
      <c r="K30" s="232"/>
      <c r="L30" s="13"/>
      <c r="M30" s="13"/>
    </row>
    <row r="31" spans="1:13" ht="12.75">
      <c r="A31" s="28"/>
      <c r="B31" s="12"/>
      <c r="C31" s="4"/>
      <c r="D31" s="15"/>
      <c r="E31" s="14"/>
      <c r="F31" s="14"/>
      <c r="G31" s="29"/>
      <c r="H31" s="118"/>
      <c r="I31" s="2"/>
      <c r="J31" s="5"/>
      <c r="K31" s="232"/>
      <c r="L31" s="13"/>
      <c r="M31" s="13"/>
    </row>
    <row r="32" spans="1:13" ht="12.75">
      <c r="A32" s="28"/>
      <c r="B32" s="18"/>
      <c r="C32" s="4"/>
      <c r="D32" s="19"/>
      <c r="E32" s="20"/>
      <c r="F32" s="20"/>
      <c r="G32" s="172"/>
      <c r="H32" s="119"/>
      <c r="I32" s="2"/>
      <c r="J32" s="5"/>
      <c r="K32" s="232"/>
      <c r="L32" s="13"/>
      <c r="M32" s="13"/>
    </row>
    <row r="33" spans="1:13" ht="12.75">
      <c r="A33" s="28"/>
      <c r="B33" s="18"/>
      <c r="C33" s="4"/>
      <c r="D33" s="15"/>
      <c r="E33" s="14"/>
      <c r="F33" s="14"/>
      <c r="G33" s="133"/>
      <c r="H33" s="120"/>
      <c r="I33" s="2"/>
      <c r="J33" s="5"/>
      <c r="K33" s="232"/>
      <c r="L33" s="13"/>
      <c r="M33" s="13"/>
    </row>
    <row r="34" spans="1:13" ht="12.75">
      <c r="A34" s="28"/>
      <c r="B34" s="12"/>
      <c r="C34" s="4"/>
      <c r="D34" s="15"/>
      <c r="E34" s="14"/>
      <c r="F34" s="14"/>
      <c r="G34" s="133"/>
      <c r="H34" s="120"/>
      <c r="I34" s="2"/>
      <c r="J34" s="5"/>
      <c r="K34" s="232"/>
      <c r="L34" s="13"/>
      <c r="M34" s="13"/>
    </row>
    <row r="35" spans="1:13" ht="12.75">
      <c r="A35" s="28"/>
      <c r="B35" s="12"/>
      <c r="C35" s="4"/>
      <c r="D35" s="15"/>
      <c r="E35" s="14"/>
      <c r="F35" s="14"/>
      <c r="G35" s="133"/>
      <c r="H35" s="120"/>
      <c r="I35" s="2"/>
      <c r="J35" s="5"/>
      <c r="K35" s="232"/>
      <c r="L35" s="13"/>
      <c r="M35" s="13"/>
    </row>
    <row r="36" spans="1:13" ht="12.75">
      <c r="A36" s="28"/>
      <c r="B36" s="12"/>
      <c r="C36" s="4"/>
      <c r="D36" s="15"/>
      <c r="E36" s="12"/>
      <c r="F36" s="21"/>
      <c r="G36" s="133"/>
      <c r="H36" s="120"/>
      <c r="I36" s="2"/>
      <c r="J36" s="5"/>
      <c r="K36" s="232"/>
      <c r="L36" s="13"/>
      <c r="M36" s="13"/>
    </row>
    <row r="37" spans="1:13" ht="12.75">
      <c r="A37" s="28"/>
      <c r="B37" s="12"/>
      <c r="C37" s="4"/>
      <c r="D37" s="15"/>
      <c r="E37" s="12"/>
      <c r="F37" s="14"/>
      <c r="G37" s="133"/>
      <c r="H37" s="120"/>
      <c r="I37" s="2"/>
      <c r="J37" s="5"/>
      <c r="K37" s="232"/>
      <c r="L37" s="13"/>
      <c r="M37" s="13"/>
    </row>
    <row r="38" spans="1:13" ht="12.75">
      <c r="A38" s="28"/>
      <c r="B38" s="12"/>
      <c r="C38" s="4"/>
      <c r="D38" s="15"/>
      <c r="E38" s="14"/>
      <c r="F38" s="14"/>
      <c r="G38" s="133"/>
      <c r="H38" s="120"/>
      <c r="I38" s="2"/>
      <c r="J38" s="5"/>
      <c r="K38" s="232"/>
      <c r="L38" s="13"/>
      <c r="M38" s="13"/>
    </row>
    <row r="39" spans="1:13" ht="12.75">
      <c r="A39" s="28"/>
      <c r="B39" s="22"/>
      <c r="C39" s="4"/>
      <c r="D39" s="23"/>
      <c r="E39" s="24"/>
      <c r="F39" s="25"/>
      <c r="G39" s="134"/>
      <c r="H39" s="121"/>
      <c r="I39" s="2"/>
      <c r="J39" s="5"/>
      <c r="K39" s="232"/>
      <c r="L39" s="13"/>
      <c r="M39" s="13"/>
    </row>
    <row r="40" spans="1:13" ht="12.75">
      <c r="A40" s="28"/>
      <c r="B40" s="12"/>
      <c r="C40" s="4"/>
      <c r="D40" s="15"/>
      <c r="E40" s="14"/>
      <c r="F40" s="14"/>
      <c r="G40" s="133"/>
      <c r="H40" s="120"/>
      <c r="I40" s="2"/>
      <c r="J40" s="5"/>
      <c r="K40" s="232"/>
      <c r="L40" s="13"/>
      <c r="M40" s="13"/>
    </row>
    <row r="41" spans="1:13" ht="12.75">
      <c r="A41" s="28"/>
      <c r="B41" s="22"/>
      <c r="C41" s="4"/>
      <c r="D41" s="23"/>
      <c r="E41" s="24"/>
      <c r="F41" s="25"/>
      <c r="G41" s="134"/>
      <c r="H41" s="121"/>
      <c r="I41" s="2"/>
      <c r="J41" s="5"/>
      <c r="K41" s="232"/>
      <c r="L41" s="13"/>
      <c r="M41" s="59"/>
    </row>
    <row r="42" spans="1:13" ht="12.75">
      <c r="A42" s="28"/>
      <c r="B42" s="12"/>
      <c r="C42" s="4"/>
      <c r="D42" s="13"/>
      <c r="E42" s="14"/>
      <c r="F42" s="21"/>
      <c r="G42" s="133"/>
      <c r="H42" s="120"/>
      <c r="I42" s="2"/>
      <c r="J42" s="5"/>
      <c r="K42" s="232"/>
      <c r="L42" s="13"/>
      <c r="M42" s="59"/>
    </row>
    <row r="43" spans="1:13" ht="12.75">
      <c r="A43" s="28"/>
      <c r="B43" s="12"/>
      <c r="C43" s="4"/>
      <c r="D43" s="15"/>
      <c r="E43" s="14"/>
      <c r="F43" s="21"/>
      <c r="G43" s="133"/>
      <c r="H43" s="120"/>
      <c r="I43" s="2"/>
      <c r="J43" s="5"/>
      <c r="K43" s="232"/>
      <c r="L43" s="13"/>
      <c r="M43" s="59"/>
    </row>
    <row r="44" spans="1:13" ht="12.75">
      <c r="A44" s="28"/>
      <c r="B44" s="22"/>
      <c r="C44" s="4"/>
      <c r="D44" s="23"/>
      <c r="E44" s="24"/>
      <c r="F44" s="24"/>
      <c r="G44" s="134"/>
      <c r="H44" s="121"/>
      <c r="I44" s="2"/>
      <c r="J44" s="5"/>
      <c r="K44" s="232"/>
      <c r="L44" s="13"/>
      <c r="M44" s="59"/>
    </row>
    <row r="45" spans="1:13" ht="12.75">
      <c r="A45" s="28"/>
      <c r="B45" s="3"/>
      <c r="C45" s="4"/>
      <c r="D45" s="5"/>
      <c r="E45" s="5"/>
      <c r="F45" s="5"/>
      <c r="G45" s="132"/>
      <c r="H45" s="122"/>
      <c r="I45" s="2"/>
      <c r="J45" s="5"/>
      <c r="K45" s="232"/>
      <c r="L45" s="59"/>
      <c r="M45" s="59"/>
    </row>
    <row r="46" spans="1:13" ht="12.75">
      <c r="A46" s="28"/>
      <c r="B46" s="3"/>
      <c r="C46" s="4"/>
      <c r="D46" s="5"/>
      <c r="E46" s="5"/>
      <c r="F46" s="5"/>
      <c r="G46" s="132"/>
      <c r="H46" s="122"/>
      <c r="I46" s="2"/>
      <c r="J46" s="5"/>
      <c r="K46" s="232"/>
      <c r="L46" s="59"/>
      <c r="M46" s="59"/>
    </row>
    <row r="47" spans="1:13" ht="12.75">
      <c r="A47" s="28"/>
      <c r="B47" s="3"/>
      <c r="C47" s="4"/>
      <c r="D47" s="5"/>
      <c r="E47" s="5"/>
      <c r="F47" s="5"/>
      <c r="G47" s="132"/>
      <c r="H47" s="122"/>
      <c r="I47" s="2"/>
      <c r="J47" s="5"/>
      <c r="K47" s="232"/>
      <c r="L47" s="59"/>
      <c r="M47" s="59"/>
    </row>
    <row r="48" spans="1:13" ht="12.75">
      <c r="A48" s="28"/>
      <c r="B48" s="3"/>
      <c r="C48" s="4"/>
      <c r="D48" s="5"/>
      <c r="E48" s="5"/>
      <c r="F48" s="5"/>
      <c r="G48" s="132"/>
      <c r="H48" s="122"/>
      <c r="I48" s="2"/>
      <c r="J48" s="5"/>
      <c r="K48" s="232"/>
      <c r="L48" s="59"/>
      <c r="M48" s="59"/>
    </row>
    <row r="49" spans="1:13" ht="12.75">
      <c r="A49" s="28"/>
      <c r="B49" s="3"/>
      <c r="C49" s="4"/>
      <c r="D49" s="5"/>
      <c r="E49" s="5"/>
      <c r="F49" s="5"/>
      <c r="G49" s="132"/>
      <c r="H49" s="122"/>
      <c r="I49" s="2"/>
      <c r="J49" s="5"/>
      <c r="K49" s="232"/>
      <c r="L49" s="59"/>
      <c r="M49" s="59"/>
    </row>
    <row r="50" spans="1:13" ht="12.75">
      <c r="A50" s="28"/>
      <c r="B50" s="3"/>
      <c r="C50" s="4"/>
      <c r="D50" s="5"/>
      <c r="E50" s="5"/>
      <c r="F50" s="5"/>
      <c r="G50" s="132"/>
      <c r="H50" s="122"/>
      <c r="I50" s="2"/>
      <c r="J50" s="5"/>
      <c r="K50" s="232"/>
      <c r="L50" s="59"/>
      <c r="M50" s="59"/>
    </row>
    <row r="51" spans="1:13" ht="12.75">
      <c r="A51" s="28"/>
      <c r="B51" s="3"/>
      <c r="C51" s="4"/>
      <c r="D51" s="5"/>
      <c r="E51" s="5"/>
      <c r="F51" s="5"/>
      <c r="G51" s="132"/>
      <c r="H51" s="122"/>
      <c r="I51" s="2"/>
      <c r="J51" s="5"/>
      <c r="K51" s="232"/>
      <c r="L51" s="59"/>
      <c r="M51" s="59"/>
    </row>
    <row r="52" spans="1:13" ht="12.75">
      <c r="A52" s="28"/>
      <c r="B52" s="3"/>
      <c r="C52" s="4"/>
      <c r="D52" s="5"/>
      <c r="E52" s="5"/>
      <c r="F52" s="5"/>
      <c r="G52" s="132"/>
      <c r="H52" s="122"/>
      <c r="I52" s="2"/>
      <c r="J52" s="5"/>
      <c r="K52" s="232"/>
      <c r="L52" s="59"/>
      <c r="M52" s="59"/>
    </row>
    <row r="53" spans="1:13" ht="12.75">
      <c r="A53" s="28"/>
      <c r="B53" s="3"/>
      <c r="C53" s="4"/>
      <c r="D53" s="5"/>
      <c r="E53" s="5"/>
      <c r="F53" s="5"/>
      <c r="G53" s="132"/>
      <c r="H53" s="122"/>
      <c r="I53" s="2"/>
      <c r="J53" s="5"/>
      <c r="K53" s="232"/>
      <c r="L53" s="59"/>
      <c r="M53" s="59"/>
    </row>
    <row r="54" spans="1:13" ht="12.75">
      <c r="A54" s="28"/>
      <c r="B54" s="3"/>
      <c r="C54" s="4"/>
      <c r="D54" s="5"/>
      <c r="E54" s="5"/>
      <c r="F54" s="5"/>
      <c r="G54" s="132"/>
      <c r="H54" s="122"/>
      <c r="I54" s="2"/>
      <c r="J54" s="5"/>
      <c r="K54" s="232"/>
      <c r="L54" s="59"/>
      <c r="M54" s="59"/>
    </row>
    <row r="55" spans="1:13" ht="12.75">
      <c r="A55" s="28"/>
      <c r="B55" s="3"/>
      <c r="C55" s="4"/>
      <c r="D55" s="5"/>
      <c r="E55" s="5"/>
      <c r="F55" s="5"/>
      <c r="G55" s="132"/>
      <c r="H55" s="122"/>
      <c r="I55" s="2"/>
      <c r="J55" s="5"/>
      <c r="K55" s="232"/>
      <c r="L55" s="59"/>
      <c r="M55" s="59"/>
    </row>
    <row r="56" spans="1:13" ht="12.75">
      <c r="A56" s="28"/>
      <c r="B56" s="3"/>
      <c r="C56" s="4"/>
      <c r="D56" s="5"/>
      <c r="E56" s="5"/>
      <c r="F56" s="5"/>
      <c r="G56" s="132"/>
      <c r="H56" s="122"/>
      <c r="I56" s="2"/>
      <c r="J56" s="5"/>
      <c r="K56" s="232"/>
      <c r="L56" s="59"/>
      <c r="M56" s="59"/>
    </row>
    <row r="57" spans="1:13" ht="12.75">
      <c r="A57" s="28"/>
      <c r="B57" s="3"/>
      <c r="C57" s="4"/>
      <c r="D57" s="5"/>
      <c r="E57" s="5"/>
      <c r="F57" s="5"/>
      <c r="G57" s="132"/>
      <c r="H57" s="122"/>
      <c r="I57" s="2"/>
      <c r="J57" s="5"/>
      <c r="K57" s="232"/>
      <c r="L57" s="59"/>
      <c r="M57" s="59"/>
    </row>
    <row r="58" spans="1:13" ht="12.75">
      <c r="A58" s="28"/>
      <c r="B58" s="3"/>
      <c r="C58" s="4"/>
      <c r="D58" s="5"/>
      <c r="E58" s="5"/>
      <c r="F58" s="5"/>
      <c r="G58" s="132"/>
      <c r="H58" s="122"/>
      <c r="I58" s="2"/>
      <c r="J58" s="5"/>
      <c r="K58" s="232"/>
      <c r="L58" s="59"/>
      <c r="M58" s="60"/>
    </row>
    <row r="59" spans="1:13" ht="12.75">
      <c r="A59" s="28"/>
      <c r="B59" s="3"/>
      <c r="C59" s="4"/>
      <c r="D59" s="5"/>
      <c r="E59" s="5"/>
      <c r="F59" s="5"/>
      <c r="G59" s="132"/>
      <c r="H59" s="122"/>
      <c r="I59" s="2"/>
      <c r="J59" s="5"/>
      <c r="K59" s="232"/>
      <c r="L59" s="59"/>
      <c r="M59" s="61"/>
    </row>
    <row r="60" spans="1:13" ht="12.75">
      <c r="A60" s="28"/>
      <c r="B60" s="3"/>
      <c r="C60" s="4"/>
      <c r="D60" s="5"/>
      <c r="E60" s="5"/>
      <c r="F60" s="5"/>
      <c r="G60" s="132"/>
      <c r="H60" s="122"/>
      <c r="I60" s="2"/>
      <c r="J60" s="5"/>
      <c r="K60" s="232"/>
      <c r="L60" s="59"/>
      <c r="M60" s="13"/>
    </row>
    <row r="61" spans="1:13" ht="12.75">
      <c r="A61" s="28"/>
      <c r="B61" s="3"/>
      <c r="C61" s="4"/>
      <c r="D61" s="5"/>
      <c r="E61" s="5"/>
      <c r="F61" s="5"/>
      <c r="G61" s="132"/>
      <c r="H61" s="122"/>
      <c r="I61" s="2"/>
      <c r="J61" s="5"/>
      <c r="K61" s="232"/>
      <c r="L61" s="59"/>
      <c r="M61" s="13"/>
    </row>
    <row r="62" spans="1:13" ht="12.75">
      <c r="A62" s="28"/>
      <c r="B62" s="3"/>
      <c r="C62" s="4"/>
      <c r="D62" s="5"/>
      <c r="E62" s="5"/>
      <c r="F62" s="5"/>
      <c r="G62" s="132"/>
      <c r="H62" s="122"/>
      <c r="I62" s="2"/>
      <c r="J62" s="5"/>
      <c r="K62" s="232"/>
      <c r="L62" s="59"/>
      <c r="M62" s="13"/>
    </row>
    <row r="63" spans="1:13" ht="12.75">
      <c r="A63" s="28"/>
      <c r="B63" s="6"/>
      <c r="C63" s="4"/>
      <c r="D63" s="7"/>
      <c r="E63" s="8"/>
      <c r="F63" s="8"/>
      <c r="G63" s="173"/>
      <c r="H63" s="123"/>
      <c r="I63" s="2"/>
      <c r="J63" s="5"/>
      <c r="K63" s="232"/>
      <c r="L63" s="60"/>
      <c r="M63" s="13"/>
    </row>
    <row r="64" spans="1:13" ht="12.75">
      <c r="A64" s="28"/>
      <c r="B64" s="9"/>
      <c r="C64" s="4"/>
      <c r="D64" s="10"/>
      <c r="E64" s="11"/>
      <c r="F64" s="11"/>
      <c r="G64" s="174"/>
      <c r="H64" s="124"/>
      <c r="I64" s="2"/>
      <c r="J64" s="5"/>
      <c r="K64" s="232"/>
      <c r="L64" s="61"/>
      <c r="M64" s="13"/>
    </row>
    <row r="65" spans="1:13" ht="12.75">
      <c r="A65" s="28"/>
      <c r="B65" s="12"/>
      <c r="C65" s="4"/>
      <c r="D65" s="13"/>
      <c r="E65" s="14"/>
      <c r="F65" s="14"/>
      <c r="G65" s="133"/>
      <c r="H65" s="120"/>
      <c r="I65" s="2"/>
      <c r="J65" s="5"/>
      <c r="K65" s="232"/>
      <c r="L65" s="13"/>
      <c r="M65" s="13"/>
    </row>
    <row r="66" spans="1:13" ht="12.75">
      <c r="A66" s="28"/>
      <c r="B66" s="12"/>
      <c r="C66" s="4"/>
      <c r="D66" s="15"/>
      <c r="E66" s="14"/>
      <c r="F66" s="14"/>
      <c r="G66" s="133"/>
      <c r="H66" s="120"/>
      <c r="I66" s="2"/>
      <c r="J66" s="5"/>
      <c r="K66" s="232"/>
      <c r="L66" s="13"/>
      <c r="M66" s="13"/>
    </row>
    <row r="67" spans="1:13" ht="12.75">
      <c r="A67" s="28"/>
      <c r="B67" s="12"/>
      <c r="C67" s="4"/>
      <c r="D67" s="13"/>
      <c r="E67" s="14"/>
      <c r="F67" s="14"/>
      <c r="G67" s="133"/>
      <c r="H67" s="120"/>
      <c r="I67" s="2"/>
      <c r="J67" s="5"/>
      <c r="K67" s="232"/>
      <c r="L67" s="13"/>
      <c r="M67" s="13"/>
    </row>
    <row r="68" spans="1:13" ht="12.75">
      <c r="A68" s="28"/>
      <c r="B68" s="12"/>
      <c r="C68" s="4"/>
      <c r="D68" s="15"/>
      <c r="E68" s="14"/>
      <c r="F68" s="14"/>
      <c r="G68" s="133"/>
      <c r="H68" s="120"/>
      <c r="I68" s="2"/>
      <c r="J68" s="5"/>
      <c r="K68" s="232"/>
      <c r="L68" s="13"/>
      <c r="M68" s="13"/>
    </row>
    <row r="69" spans="1:13" ht="12.75">
      <c r="A69" s="28"/>
      <c r="B69" s="12"/>
      <c r="C69" s="4"/>
      <c r="D69" s="15"/>
      <c r="E69" s="14"/>
      <c r="F69" s="14"/>
      <c r="G69" s="133"/>
      <c r="H69" s="120"/>
      <c r="I69" s="2"/>
      <c r="J69" s="5"/>
      <c r="K69" s="232"/>
      <c r="L69" s="13"/>
      <c r="M69" s="13"/>
    </row>
    <row r="70" spans="1:13" ht="12.75">
      <c r="A70" s="28"/>
      <c r="B70" s="16"/>
      <c r="C70" s="4"/>
      <c r="D70" s="17"/>
      <c r="E70" s="16"/>
      <c r="F70" s="16"/>
      <c r="G70" s="175"/>
      <c r="H70" s="125"/>
      <c r="I70" s="2"/>
      <c r="J70" s="5"/>
      <c r="K70" s="232"/>
      <c r="L70" s="13"/>
      <c r="M70" s="13"/>
    </row>
    <row r="71" spans="1:13" ht="12.75">
      <c r="A71" s="28"/>
      <c r="B71" s="12"/>
      <c r="C71" s="4"/>
      <c r="D71" s="15"/>
      <c r="E71" s="14"/>
      <c r="F71" s="14"/>
      <c r="G71" s="133"/>
      <c r="H71" s="120"/>
      <c r="I71" s="2"/>
      <c r="J71" s="5"/>
      <c r="K71" s="232"/>
      <c r="L71" s="13"/>
      <c r="M71" s="13"/>
    </row>
    <row r="72" spans="1:13" ht="12.75">
      <c r="A72" s="28"/>
      <c r="B72" s="18"/>
      <c r="C72" s="4"/>
      <c r="D72" s="19"/>
      <c r="E72" s="20"/>
      <c r="F72" s="20"/>
      <c r="G72" s="172"/>
      <c r="H72" s="119"/>
      <c r="I72" s="2"/>
      <c r="J72" s="5"/>
      <c r="K72" s="232"/>
      <c r="L72" s="13"/>
      <c r="M72" s="13"/>
    </row>
    <row r="73" spans="1:13" ht="12.75">
      <c r="A73" s="28"/>
      <c r="B73" s="18"/>
      <c r="C73" s="4"/>
      <c r="D73" s="15"/>
      <c r="E73" s="14"/>
      <c r="F73" s="14"/>
      <c r="G73" s="133"/>
      <c r="H73" s="120"/>
      <c r="I73" s="2"/>
      <c r="J73" s="5"/>
      <c r="K73" s="232"/>
      <c r="L73" s="13"/>
      <c r="M73" s="13"/>
    </row>
    <row r="74" spans="1:13" ht="12.75">
      <c r="A74" s="28"/>
      <c r="B74" s="12"/>
      <c r="C74" s="4"/>
      <c r="D74" s="15"/>
      <c r="E74" s="14"/>
      <c r="F74" s="14"/>
      <c r="G74" s="133"/>
      <c r="H74" s="120"/>
      <c r="I74" s="2"/>
      <c r="J74" s="5"/>
      <c r="K74" s="232"/>
      <c r="L74" s="13"/>
      <c r="M74" s="13"/>
    </row>
    <row r="75" spans="1:13" ht="12.75">
      <c r="A75" s="28"/>
      <c r="B75" s="12"/>
      <c r="C75" s="4"/>
      <c r="D75" s="15"/>
      <c r="E75" s="14"/>
      <c r="F75" s="14"/>
      <c r="G75" s="133"/>
      <c r="H75" s="120"/>
      <c r="I75" s="2"/>
      <c r="J75" s="5"/>
      <c r="K75" s="232"/>
      <c r="L75" s="13"/>
      <c r="M75" s="13"/>
    </row>
    <row r="76" spans="1:13" ht="12.75">
      <c r="A76" s="28"/>
      <c r="B76" s="12"/>
      <c r="C76" s="4"/>
      <c r="D76" s="15"/>
      <c r="E76" s="12"/>
      <c r="F76" s="21"/>
      <c r="G76" s="133"/>
      <c r="H76" s="120"/>
      <c r="I76" s="2"/>
      <c r="J76" s="5"/>
      <c r="K76" s="232"/>
      <c r="L76" s="13"/>
      <c r="M76" s="13"/>
    </row>
    <row r="77" spans="1:13" ht="12.75">
      <c r="A77" s="28"/>
      <c r="B77" s="12"/>
      <c r="C77" s="4"/>
      <c r="D77" s="15"/>
      <c r="E77" s="12"/>
      <c r="F77" s="14"/>
      <c r="G77" s="133"/>
      <c r="H77" s="120"/>
      <c r="I77" s="2"/>
      <c r="J77" s="5"/>
      <c r="K77" s="232"/>
      <c r="L77" s="13"/>
      <c r="M77" s="13"/>
    </row>
    <row r="78" spans="1:13" ht="12.75">
      <c r="A78" s="28"/>
      <c r="B78" s="12"/>
      <c r="C78" s="4"/>
      <c r="D78" s="15"/>
      <c r="E78" s="14"/>
      <c r="F78" s="14"/>
      <c r="G78" s="133"/>
      <c r="H78" s="120"/>
      <c r="I78" s="2"/>
      <c r="J78" s="5"/>
      <c r="K78" s="232"/>
      <c r="L78" s="13"/>
      <c r="M78" s="13"/>
    </row>
    <row r="79" spans="1:13" ht="12.75">
      <c r="A79" s="28"/>
      <c r="B79" s="22"/>
      <c r="C79" s="4"/>
      <c r="D79" s="23"/>
      <c r="E79" s="24"/>
      <c r="F79" s="25"/>
      <c r="G79" s="134"/>
      <c r="H79" s="121"/>
      <c r="I79" s="2"/>
      <c r="J79" s="5"/>
      <c r="K79" s="232"/>
      <c r="L79" s="13"/>
      <c r="M79" s="13"/>
    </row>
    <row r="80" spans="1:13" ht="12.75">
      <c r="A80" s="28"/>
      <c r="B80" s="12"/>
      <c r="C80" s="4"/>
      <c r="D80" s="15"/>
      <c r="E80" s="14"/>
      <c r="F80" s="14"/>
      <c r="G80" s="133"/>
      <c r="H80" s="120"/>
      <c r="I80" s="2"/>
      <c r="J80" s="5"/>
      <c r="K80" s="232"/>
      <c r="L80" s="13"/>
      <c r="M80" s="59"/>
    </row>
    <row r="81" spans="1:13" ht="12.75">
      <c r="A81" s="28"/>
      <c r="B81" s="22"/>
      <c r="C81" s="4"/>
      <c r="D81" s="23"/>
      <c r="E81" s="24"/>
      <c r="F81" s="25"/>
      <c r="G81" s="134"/>
      <c r="H81" s="121"/>
      <c r="I81" s="2"/>
      <c r="J81" s="5"/>
      <c r="K81" s="232"/>
      <c r="L81" s="13"/>
      <c r="M81" s="59"/>
    </row>
    <row r="82" spans="1:13" ht="12.75">
      <c r="A82" s="28"/>
      <c r="B82" s="12"/>
      <c r="C82" s="4"/>
      <c r="D82" s="13"/>
      <c r="E82" s="14"/>
      <c r="F82" s="21"/>
      <c r="G82" s="133"/>
      <c r="H82" s="120"/>
      <c r="I82" s="2"/>
      <c r="J82" s="5"/>
      <c r="K82" s="232"/>
      <c r="L82" s="13"/>
      <c r="M82" s="59"/>
    </row>
    <row r="83" spans="1:13" ht="12.75">
      <c r="A83" s="28"/>
      <c r="B83" s="12"/>
      <c r="C83" s="4"/>
      <c r="D83" s="15"/>
      <c r="E83" s="14"/>
      <c r="F83" s="21"/>
      <c r="G83" s="133"/>
      <c r="H83" s="120"/>
      <c r="I83" s="2"/>
      <c r="J83" s="5"/>
      <c r="K83" s="232"/>
      <c r="L83" s="13"/>
      <c r="M83" s="59"/>
    </row>
    <row r="84" spans="1:13" ht="12.75">
      <c r="A84" s="28"/>
      <c r="B84" s="22"/>
      <c r="C84" s="4"/>
      <c r="D84" s="23"/>
      <c r="E84" s="24"/>
      <c r="F84" s="24"/>
      <c r="G84" s="134"/>
      <c r="H84" s="121"/>
      <c r="I84" s="2"/>
      <c r="J84" s="5"/>
      <c r="K84" s="232"/>
      <c r="L84" s="13"/>
      <c r="M84" s="59"/>
    </row>
    <row r="85" spans="1:13" ht="12.75">
      <c r="A85" s="28"/>
      <c r="B85" s="3"/>
      <c r="C85" s="4"/>
      <c r="D85" s="5"/>
      <c r="E85" s="5"/>
      <c r="F85" s="5"/>
      <c r="G85" s="132"/>
      <c r="H85" s="122"/>
      <c r="I85" s="2"/>
      <c r="J85" s="5"/>
      <c r="K85" s="232"/>
      <c r="L85" s="59"/>
      <c r="M85" s="59"/>
    </row>
    <row r="86" spans="1:13" ht="12.75">
      <c r="A86" s="28"/>
      <c r="B86" s="3"/>
      <c r="C86" s="4"/>
      <c r="D86" s="5"/>
      <c r="E86" s="5"/>
      <c r="F86" s="5"/>
      <c r="G86" s="132"/>
      <c r="H86" s="122"/>
      <c r="I86" s="2"/>
      <c r="J86" s="5"/>
      <c r="K86" s="232"/>
      <c r="L86" s="59"/>
      <c r="M86" s="59"/>
    </row>
    <row r="87" spans="1:13" ht="12.75">
      <c r="A87" s="28"/>
      <c r="B87" s="3"/>
      <c r="C87" s="4"/>
      <c r="D87" s="5"/>
      <c r="E87" s="5"/>
      <c r="F87" s="5"/>
      <c r="G87" s="132"/>
      <c r="H87" s="122"/>
      <c r="I87" s="2"/>
      <c r="J87" s="5"/>
      <c r="K87" s="232"/>
      <c r="L87" s="59"/>
      <c r="M87" s="59"/>
    </row>
    <row r="88" spans="1:13" ht="12.75">
      <c r="A88" s="28"/>
      <c r="B88" s="3"/>
      <c r="C88" s="4"/>
      <c r="D88" s="5"/>
      <c r="E88" s="5"/>
      <c r="F88" s="5"/>
      <c r="G88" s="132"/>
      <c r="H88" s="122"/>
      <c r="I88" s="2"/>
      <c r="J88" s="5"/>
      <c r="K88" s="232"/>
      <c r="L88" s="59"/>
      <c r="M88" s="59"/>
    </row>
    <row r="89" spans="1:13" ht="12.75">
      <c r="A89" s="28"/>
      <c r="B89" s="3"/>
      <c r="C89" s="4"/>
      <c r="D89" s="5"/>
      <c r="E89" s="5"/>
      <c r="F89" s="5"/>
      <c r="G89" s="132"/>
      <c r="H89" s="122"/>
      <c r="I89" s="2"/>
      <c r="J89" s="5"/>
      <c r="K89" s="232"/>
      <c r="L89" s="59"/>
      <c r="M89" s="59"/>
    </row>
    <row r="90" spans="1:13" ht="12.75">
      <c r="A90" s="28"/>
      <c r="B90" s="3"/>
      <c r="C90" s="4"/>
      <c r="D90" s="5"/>
      <c r="E90" s="5"/>
      <c r="F90" s="5"/>
      <c r="G90" s="132"/>
      <c r="H90" s="122"/>
      <c r="I90" s="2"/>
      <c r="J90" s="5"/>
      <c r="K90" s="232"/>
      <c r="L90" s="59"/>
      <c r="M90" s="59"/>
    </row>
    <row r="91" spans="1:13" ht="12.75">
      <c r="A91" s="28"/>
      <c r="B91" s="3"/>
      <c r="C91" s="4"/>
      <c r="D91" s="5"/>
      <c r="E91" s="5"/>
      <c r="F91" s="5"/>
      <c r="G91" s="132"/>
      <c r="H91" s="122"/>
      <c r="I91" s="2"/>
      <c r="J91" s="5"/>
      <c r="K91" s="232"/>
      <c r="L91" s="59"/>
      <c r="M91" s="59"/>
    </row>
    <row r="92" spans="1:13" ht="12.75">
      <c r="A92" s="28"/>
      <c r="B92" s="3"/>
      <c r="C92" s="4"/>
      <c r="D92" s="5"/>
      <c r="E92" s="5"/>
      <c r="F92" s="5"/>
      <c r="G92" s="132"/>
      <c r="H92" s="122"/>
      <c r="I92" s="2"/>
      <c r="J92" s="5"/>
      <c r="K92" s="232"/>
      <c r="L92" s="59"/>
      <c r="M92" s="59"/>
    </row>
    <row r="93" spans="1:13" ht="12.75">
      <c r="A93" s="28"/>
      <c r="B93" s="3"/>
      <c r="C93" s="4"/>
      <c r="D93" s="5"/>
      <c r="E93" s="5"/>
      <c r="F93" s="5"/>
      <c r="G93" s="132"/>
      <c r="H93" s="122"/>
      <c r="I93" s="2"/>
      <c r="J93" s="5"/>
      <c r="K93" s="232"/>
      <c r="L93" s="59"/>
      <c r="M93" s="59"/>
    </row>
    <row r="94" spans="1:13" ht="12.75">
      <c r="A94" s="28"/>
      <c r="B94" s="3"/>
      <c r="C94" s="4"/>
      <c r="D94" s="5"/>
      <c r="E94" s="5"/>
      <c r="F94" s="5"/>
      <c r="G94" s="132"/>
      <c r="H94" s="122"/>
      <c r="I94" s="2"/>
      <c r="J94" s="5"/>
      <c r="K94" s="232"/>
      <c r="L94" s="59"/>
      <c r="M94" s="59"/>
    </row>
    <row r="95" spans="1:13" ht="12.75">
      <c r="A95" s="28"/>
      <c r="B95" s="3"/>
      <c r="C95" s="4"/>
      <c r="D95" s="5"/>
      <c r="E95" s="5"/>
      <c r="F95" s="5"/>
      <c r="G95" s="132"/>
      <c r="H95" s="122"/>
      <c r="I95" s="2"/>
      <c r="J95" s="5"/>
      <c r="K95" s="232"/>
      <c r="L95" s="59"/>
      <c r="M95" s="59"/>
    </row>
    <row r="96" spans="1:13" ht="12.75">
      <c r="A96" s="28"/>
      <c r="B96" s="3"/>
      <c r="C96" s="4"/>
      <c r="D96" s="5"/>
      <c r="E96" s="5"/>
      <c r="F96" s="5"/>
      <c r="G96" s="132"/>
      <c r="H96" s="122"/>
      <c r="I96" s="2"/>
      <c r="J96" s="5"/>
      <c r="K96" s="232"/>
      <c r="L96" s="59"/>
      <c r="M96" s="59"/>
    </row>
    <row r="97" spans="1:13" ht="12.75">
      <c r="A97" s="28"/>
      <c r="B97" s="3"/>
      <c r="C97" s="4"/>
      <c r="D97" s="5"/>
      <c r="E97" s="5"/>
      <c r="F97" s="5"/>
      <c r="G97" s="132"/>
      <c r="H97" s="122"/>
      <c r="I97" s="2"/>
      <c r="J97" s="5"/>
      <c r="K97" s="232"/>
      <c r="L97" s="59"/>
      <c r="M97" s="60"/>
    </row>
    <row r="98" spans="1:13" ht="12.75">
      <c r="A98" s="28"/>
      <c r="B98" s="3"/>
      <c r="C98" s="4"/>
      <c r="D98" s="5"/>
      <c r="E98" s="5"/>
      <c r="F98" s="5"/>
      <c r="G98" s="132"/>
      <c r="H98" s="122"/>
      <c r="I98" s="2"/>
      <c r="J98" s="5"/>
      <c r="K98" s="232"/>
      <c r="L98" s="59"/>
      <c r="M98" s="61"/>
    </row>
    <row r="99" spans="1:13" ht="12.75">
      <c r="A99" s="28"/>
      <c r="B99" s="3"/>
      <c r="C99" s="4"/>
      <c r="D99" s="5"/>
      <c r="E99" s="5"/>
      <c r="F99" s="5"/>
      <c r="G99" s="132"/>
      <c r="H99" s="122"/>
      <c r="I99" s="2"/>
      <c r="J99" s="5"/>
      <c r="K99" s="232"/>
      <c r="L99" s="59"/>
      <c r="M99" s="13"/>
    </row>
    <row r="100" spans="1:13" ht="12.75">
      <c r="A100" s="28"/>
      <c r="B100" s="3"/>
      <c r="C100" s="4"/>
      <c r="D100" s="5"/>
      <c r="E100" s="5"/>
      <c r="F100" s="5"/>
      <c r="G100" s="132"/>
      <c r="H100" s="122"/>
      <c r="I100" s="2"/>
      <c r="J100" s="5"/>
      <c r="K100" s="232"/>
      <c r="L100" s="59"/>
      <c r="M100" s="13"/>
    </row>
    <row r="101" spans="1:13" ht="12.75">
      <c r="A101" s="28"/>
      <c r="B101" s="3"/>
      <c r="C101" s="4"/>
      <c r="D101" s="5"/>
      <c r="E101" s="5"/>
      <c r="F101" s="5"/>
      <c r="G101" s="132"/>
      <c r="H101" s="122"/>
      <c r="I101" s="2"/>
      <c r="J101" s="5"/>
      <c r="K101" s="232"/>
      <c r="L101" s="59"/>
      <c r="M101" s="13"/>
    </row>
    <row r="102" spans="1:13" ht="12.75">
      <c r="A102" s="28"/>
      <c r="B102" s="6"/>
      <c r="C102" s="4"/>
      <c r="D102" s="7"/>
      <c r="E102" s="8"/>
      <c r="F102" s="8"/>
      <c r="G102" s="173"/>
      <c r="H102" s="123"/>
      <c r="I102" s="2"/>
      <c r="J102" s="5"/>
      <c r="K102" s="232"/>
      <c r="L102" s="60"/>
      <c r="M102" s="13"/>
    </row>
    <row r="103" spans="1:13" ht="12.75">
      <c r="A103" s="28"/>
      <c r="B103" s="9"/>
      <c r="C103" s="4"/>
      <c r="D103" s="10"/>
      <c r="E103" s="11"/>
      <c r="F103" s="11"/>
      <c r="G103" s="174"/>
      <c r="H103" s="124"/>
      <c r="I103" s="2"/>
      <c r="J103" s="5"/>
      <c r="K103" s="232"/>
      <c r="L103" s="61"/>
      <c r="M103" s="13"/>
    </row>
    <row r="104" spans="1:13" ht="12.75">
      <c r="A104" s="28"/>
      <c r="B104" s="12"/>
      <c r="C104" s="4"/>
      <c r="D104" s="13"/>
      <c r="E104" s="14"/>
      <c r="F104" s="14"/>
      <c r="G104" s="133"/>
      <c r="H104" s="120"/>
      <c r="I104" s="2"/>
      <c r="J104" s="5"/>
      <c r="K104" s="232"/>
      <c r="L104" s="13"/>
      <c r="M104" s="13"/>
    </row>
    <row r="105" spans="1:13" ht="12.75">
      <c r="A105" s="28"/>
      <c r="B105" s="12"/>
      <c r="C105" s="4"/>
      <c r="D105" s="15"/>
      <c r="E105" s="14"/>
      <c r="F105" s="14"/>
      <c r="G105" s="133"/>
      <c r="H105" s="120"/>
      <c r="I105" s="2"/>
      <c r="J105" s="5"/>
      <c r="K105" s="232"/>
      <c r="L105" s="13"/>
      <c r="M105" s="13"/>
    </row>
    <row r="106" spans="1:13" ht="12.75">
      <c r="A106" s="28"/>
      <c r="B106" s="12"/>
      <c r="C106" s="4"/>
      <c r="D106" s="13"/>
      <c r="E106" s="14"/>
      <c r="F106" s="14"/>
      <c r="G106" s="133"/>
      <c r="H106" s="120"/>
      <c r="I106" s="2"/>
      <c r="J106" s="5"/>
      <c r="K106" s="232"/>
      <c r="L106" s="13"/>
      <c r="M106" s="13"/>
    </row>
    <row r="107" spans="1:13" ht="12.75">
      <c r="A107" s="28"/>
      <c r="B107" s="12"/>
      <c r="C107" s="4"/>
      <c r="D107" s="15"/>
      <c r="E107" s="14"/>
      <c r="F107" s="14"/>
      <c r="G107" s="133"/>
      <c r="H107" s="120"/>
      <c r="I107" s="2"/>
      <c r="J107" s="5"/>
      <c r="K107" s="232"/>
      <c r="L107" s="13"/>
      <c r="M107" s="13"/>
    </row>
    <row r="108" spans="1:13" ht="12.75">
      <c r="A108" s="28"/>
      <c r="B108" s="12"/>
      <c r="C108" s="4"/>
      <c r="D108" s="15"/>
      <c r="E108" s="14"/>
      <c r="F108" s="14"/>
      <c r="G108" s="133"/>
      <c r="H108" s="120"/>
      <c r="I108" s="2"/>
      <c r="J108" s="5"/>
      <c r="K108" s="232"/>
      <c r="L108" s="13"/>
      <c r="M108" s="13"/>
    </row>
    <row r="109" spans="1:13" ht="12.75">
      <c r="A109" s="28"/>
      <c r="B109" s="16"/>
      <c r="C109" s="4"/>
      <c r="D109" s="17"/>
      <c r="E109" s="16"/>
      <c r="F109" s="16"/>
      <c r="G109" s="175"/>
      <c r="H109" s="125"/>
      <c r="I109" s="2"/>
      <c r="J109" s="5"/>
      <c r="K109" s="232"/>
      <c r="L109" s="13"/>
      <c r="M109" s="13"/>
    </row>
    <row r="110" spans="1:13" ht="12.75">
      <c r="A110" s="28"/>
      <c r="B110" s="12"/>
      <c r="C110" s="4"/>
      <c r="D110" s="15"/>
      <c r="E110" s="14"/>
      <c r="F110" s="14"/>
      <c r="G110" s="133"/>
      <c r="H110" s="120"/>
      <c r="I110" s="2"/>
      <c r="J110" s="5"/>
      <c r="K110" s="232"/>
      <c r="L110" s="13"/>
      <c r="M110" s="13"/>
    </row>
    <row r="111" spans="1:13" ht="12.75">
      <c r="A111" s="28"/>
      <c r="B111" s="18"/>
      <c r="C111" s="4"/>
      <c r="D111" s="19"/>
      <c r="E111" s="20"/>
      <c r="F111" s="20"/>
      <c r="G111" s="172"/>
      <c r="H111" s="119"/>
      <c r="I111" s="2"/>
      <c r="J111" s="5"/>
      <c r="K111" s="232"/>
      <c r="L111" s="13"/>
      <c r="M111" s="13"/>
    </row>
    <row r="112" spans="1:13" ht="12.75">
      <c r="A112" s="28"/>
      <c r="B112" s="18"/>
      <c r="C112" s="4"/>
      <c r="D112" s="15"/>
      <c r="E112" s="14"/>
      <c r="F112" s="14"/>
      <c r="G112" s="133"/>
      <c r="H112" s="120"/>
      <c r="I112" s="2"/>
      <c r="J112" s="5"/>
      <c r="K112" s="232"/>
      <c r="L112" s="13"/>
      <c r="M112" s="13"/>
    </row>
    <row r="113" spans="1:13" ht="12.75">
      <c r="A113" s="28"/>
      <c r="B113" s="12"/>
      <c r="C113" s="4"/>
      <c r="D113" s="15"/>
      <c r="E113" s="14"/>
      <c r="F113" s="14"/>
      <c r="G113" s="133"/>
      <c r="H113" s="120"/>
      <c r="I113" s="2"/>
      <c r="J113" s="5"/>
      <c r="K113" s="232"/>
      <c r="L113" s="13"/>
      <c r="M113" s="13"/>
    </row>
    <row r="114" spans="1:13" ht="12.75">
      <c r="A114" s="28"/>
      <c r="B114" s="12"/>
      <c r="C114" s="4"/>
      <c r="D114" s="15"/>
      <c r="E114" s="14"/>
      <c r="F114" s="14"/>
      <c r="G114" s="133"/>
      <c r="H114" s="120"/>
      <c r="I114" s="2"/>
      <c r="J114" s="5"/>
      <c r="K114" s="232"/>
      <c r="L114" s="13"/>
      <c r="M114" s="13"/>
    </row>
    <row r="115" spans="1:13" ht="12.75">
      <c r="A115" s="28"/>
      <c r="B115" s="12"/>
      <c r="C115" s="4"/>
      <c r="D115" s="15"/>
      <c r="E115" s="12"/>
      <c r="F115" s="21"/>
      <c r="G115" s="133"/>
      <c r="H115" s="120"/>
      <c r="I115" s="2"/>
      <c r="J115" s="5"/>
      <c r="K115" s="232"/>
      <c r="L115" s="13"/>
      <c r="M115" s="13"/>
    </row>
    <row r="116" spans="1:13" ht="12.75">
      <c r="A116" s="28"/>
      <c r="B116" s="12"/>
      <c r="C116" s="4"/>
      <c r="D116" s="15"/>
      <c r="E116" s="12"/>
      <c r="F116" s="14"/>
      <c r="G116" s="133"/>
      <c r="H116" s="120"/>
      <c r="I116" s="2"/>
      <c r="J116" s="5"/>
      <c r="K116" s="232"/>
      <c r="L116" s="13"/>
      <c r="M116" s="13"/>
    </row>
    <row r="117" spans="1:13" ht="12.75">
      <c r="A117" s="28"/>
      <c r="B117" s="12"/>
      <c r="C117" s="4"/>
      <c r="D117" s="15"/>
      <c r="E117" s="14"/>
      <c r="F117" s="14"/>
      <c r="G117" s="133"/>
      <c r="H117" s="120"/>
      <c r="I117" s="2"/>
      <c r="J117" s="5"/>
      <c r="K117" s="232"/>
      <c r="L117" s="13"/>
      <c r="M117" s="13"/>
    </row>
    <row r="118" spans="1:13" ht="12.75">
      <c r="A118" s="28"/>
      <c r="B118" s="22"/>
      <c r="C118" s="4"/>
      <c r="D118" s="23"/>
      <c r="E118" s="24"/>
      <c r="F118" s="25"/>
      <c r="G118" s="134"/>
      <c r="H118" s="121"/>
      <c r="I118" s="2"/>
      <c r="J118" s="5"/>
      <c r="K118" s="232"/>
      <c r="L118" s="13"/>
      <c r="M118" s="13"/>
    </row>
    <row r="119" spans="1:13" ht="12.75">
      <c r="A119" s="28"/>
      <c r="B119" s="12"/>
      <c r="C119" s="4"/>
      <c r="D119" s="15"/>
      <c r="E119" s="14"/>
      <c r="F119" s="14"/>
      <c r="G119" s="133"/>
      <c r="H119" s="120"/>
      <c r="I119" s="2"/>
      <c r="J119" s="5"/>
      <c r="K119" s="232"/>
      <c r="L119" s="13"/>
      <c r="M119" s="59"/>
    </row>
    <row r="120" spans="1:13" ht="12.75">
      <c r="A120" s="28"/>
      <c r="B120" s="22"/>
      <c r="C120" s="4"/>
      <c r="D120" s="23"/>
      <c r="E120" s="24"/>
      <c r="F120" s="25"/>
      <c r="G120" s="134"/>
      <c r="H120" s="121"/>
      <c r="I120" s="2"/>
      <c r="J120" s="5"/>
      <c r="K120" s="232"/>
      <c r="L120" s="13"/>
      <c r="M120" s="59"/>
    </row>
    <row r="121" spans="1:13" ht="12.75">
      <c r="A121" s="28"/>
      <c r="B121" s="12"/>
      <c r="C121" s="4"/>
      <c r="D121" s="13"/>
      <c r="E121" s="14"/>
      <c r="F121" s="21"/>
      <c r="G121" s="133"/>
      <c r="H121" s="120"/>
      <c r="I121" s="2"/>
      <c r="J121" s="5"/>
      <c r="K121" s="232"/>
      <c r="L121" s="13"/>
      <c r="M121" s="59"/>
    </row>
    <row r="122" spans="1:13" ht="12.75">
      <c r="A122" s="28"/>
      <c r="B122" s="12"/>
      <c r="C122" s="4"/>
      <c r="D122" s="15"/>
      <c r="E122" s="14"/>
      <c r="F122" s="21"/>
      <c r="G122" s="133"/>
      <c r="H122" s="120"/>
      <c r="I122" s="2"/>
      <c r="J122" s="5"/>
      <c r="K122" s="232"/>
      <c r="L122" s="13"/>
      <c r="M122" s="59"/>
    </row>
    <row r="123" spans="1:13" ht="12.75">
      <c r="A123" s="28"/>
      <c r="B123" s="22"/>
      <c r="C123" s="4"/>
      <c r="D123" s="23"/>
      <c r="E123" s="24"/>
      <c r="F123" s="24"/>
      <c r="G123" s="134"/>
      <c r="H123" s="121"/>
      <c r="I123" s="2"/>
      <c r="J123" s="5"/>
      <c r="K123" s="232"/>
      <c r="L123" s="13"/>
      <c r="M123" s="59"/>
    </row>
    <row r="124" spans="1:13" ht="12.75">
      <c r="A124" s="28"/>
      <c r="B124" s="3"/>
      <c r="C124" s="4"/>
      <c r="D124" s="5"/>
      <c r="E124" s="5"/>
      <c r="F124" s="5"/>
      <c r="G124" s="132"/>
      <c r="H124" s="122"/>
      <c r="I124" s="2"/>
      <c r="J124" s="5"/>
      <c r="K124" s="232"/>
      <c r="L124" s="59"/>
      <c r="M124" s="59"/>
    </row>
    <row r="125" spans="1:13" ht="12.75">
      <c r="A125" s="28"/>
      <c r="B125" s="3"/>
      <c r="C125" s="4"/>
      <c r="D125" s="5"/>
      <c r="E125" s="5"/>
      <c r="F125" s="5"/>
      <c r="G125" s="132"/>
      <c r="H125" s="122"/>
      <c r="I125" s="2"/>
      <c r="J125" s="5"/>
      <c r="K125" s="232"/>
      <c r="L125" s="59"/>
      <c r="M125" s="59"/>
    </row>
    <row r="126" spans="1:13" ht="12.75">
      <c r="A126" s="28"/>
      <c r="B126" s="3"/>
      <c r="C126" s="4"/>
      <c r="D126" s="5"/>
      <c r="E126" s="5"/>
      <c r="F126" s="5"/>
      <c r="G126" s="132"/>
      <c r="H126" s="122"/>
      <c r="I126" s="2"/>
      <c r="J126" s="5"/>
      <c r="K126" s="232"/>
      <c r="L126" s="59"/>
      <c r="M126" s="59"/>
    </row>
    <row r="127" spans="1:13" ht="12.75">
      <c r="A127" s="28"/>
      <c r="B127" s="3"/>
      <c r="C127" s="4"/>
      <c r="D127" s="5"/>
      <c r="E127" s="5"/>
      <c r="F127" s="5"/>
      <c r="G127" s="132"/>
      <c r="H127" s="122"/>
      <c r="I127" s="2"/>
      <c r="J127" s="5"/>
      <c r="K127" s="232"/>
      <c r="L127" s="59"/>
      <c r="M127" s="59"/>
    </row>
    <row r="128" spans="1:13" ht="12.75">
      <c r="A128" s="28"/>
      <c r="B128" s="3"/>
      <c r="C128" s="4"/>
      <c r="D128" s="5"/>
      <c r="E128" s="5"/>
      <c r="F128" s="5"/>
      <c r="G128" s="132"/>
      <c r="H128" s="122"/>
      <c r="I128" s="2"/>
      <c r="J128" s="5"/>
      <c r="K128" s="232"/>
      <c r="L128" s="59"/>
      <c r="M128" s="59"/>
    </row>
    <row r="129" spans="1:13" ht="12.75">
      <c r="A129" s="28"/>
      <c r="B129" s="3"/>
      <c r="C129" s="4"/>
      <c r="D129" s="5"/>
      <c r="E129" s="5"/>
      <c r="F129" s="5"/>
      <c r="G129" s="132"/>
      <c r="H129" s="122"/>
      <c r="I129" s="2"/>
      <c r="J129" s="5"/>
      <c r="K129" s="232"/>
      <c r="L129" s="59"/>
      <c r="M129" s="59"/>
    </row>
    <row r="130" spans="1:13" ht="12.75">
      <c r="A130" s="28"/>
      <c r="B130" s="3"/>
      <c r="C130" s="4"/>
      <c r="D130" s="5"/>
      <c r="E130" s="5"/>
      <c r="F130" s="5"/>
      <c r="G130" s="132"/>
      <c r="H130" s="122"/>
      <c r="I130" s="2"/>
      <c r="J130" s="5"/>
      <c r="K130" s="232"/>
      <c r="L130" s="59"/>
      <c r="M130" s="59"/>
    </row>
    <row r="131" spans="1:13" ht="12.75">
      <c r="A131" s="28"/>
      <c r="B131" s="3"/>
      <c r="C131" s="4"/>
      <c r="D131" s="5"/>
      <c r="E131" s="5"/>
      <c r="F131" s="5"/>
      <c r="G131" s="132"/>
      <c r="H131" s="122"/>
      <c r="I131" s="2"/>
      <c r="J131" s="5"/>
      <c r="K131" s="232"/>
      <c r="L131" s="59"/>
      <c r="M131" s="59"/>
    </row>
    <row r="132" spans="1:13" ht="12.75">
      <c r="A132" s="28"/>
      <c r="B132" s="3"/>
      <c r="C132" s="4"/>
      <c r="D132" s="5"/>
      <c r="E132" s="5"/>
      <c r="F132" s="5"/>
      <c r="G132" s="132"/>
      <c r="H132" s="122"/>
      <c r="I132" s="2"/>
      <c r="J132" s="5"/>
      <c r="K132" s="232"/>
      <c r="L132" s="59"/>
      <c r="M132" s="59"/>
    </row>
    <row r="133" spans="1:13" ht="12.75">
      <c r="A133" s="28"/>
      <c r="B133" s="3"/>
      <c r="C133" s="4"/>
      <c r="D133" s="5"/>
      <c r="E133" s="5"/>
      <c r="F133" s="5"/>
      <c r="G133" s="132"/>
      <c r="H133" s="122"/>
      <c r="I133" s="2"/>
      <c r="J133" s="5"/>
      <c r="K133" s="232"/>
      <c r="L133" s="59"/>
      <c r="M133" s="59"/>
    </row>
    <row r="134" spans="1:13" ht="12.75">
      <c r="A134" s="28"/>
      <c r="B134" s="3"/>
      <c r="C134" s="4"/>
      <c r="D134" s="5"/>
      <c r="E134" s="5"/>
      <c r="F134" s="5"/>
      <c r="G134" s="132"/>
      <c r="H134" s="122"/>
      <c r="I134" s="2"/>
      <c r="J134" s="5"/>
      <c r="K134" s="232"/>
      <c r="L134" s="59"/>
      <c r="M134" s="59"/>
    </row>
    <row r="135" spans="1:13" ht="12.75">
      <c r="A135" s="28"/>
      <c r="B135" s="3"/>
      <c r="C135" s="4"/>
      <c r="D135" s="5"/>
      <c r="E135" s="5"/>
      <c r="F135" s="5"/>
      <c r="G135" s="132"/>
      <c r="H135" s="122"/>
      <c r="I135" s="2"/>
      <c r="J135" s="5"/>
      <c r="K135" s="232"/>
      <c r="L135" s="59"/>
      <c r="M135" s="59"/>
    </row>
    <row r="136" spans="1:13" ht="12.75">
      <c r="A136" s="28"/>
      <c r="B136" s="3"/>
      <c r="C136" s="4"/>
      <c r="D136" s="5"/>
      <c r="E136" s="5"/>
      <c r="F136" s="5"/>
      <c r="G136" s="132"/>
      <c r="H136" s="122"/>
      <c r="I136" s="2"/>
      <c r="J136" s="5"/>
      <c r="K136" s="232"/>
      <c r="L136" s="59"/>
      <c r="M136" s="60"/>
    </row>
    <row r="137" spans="1:13" ht="12.75">
      <c r="A137" s="28"/>
      <c r="B137" s="3"/>
      <c r="C137" s="4"/>
      <c r="D137" s="5"/>
      <c r="E137" s="5"/>
      <c r="F137" s="5"/>
      <c r="G137" s="132"/>
      <c r="H137" s="122"/>
      <c r="I137" s="2"/>
      <c r="J137" s="5"/>
      <c r="K137" s="232"/>
      <c r="L137" s="59"/>
      <c r="M137" s="61"/>
    </row>
    <row r="138" spans="1:13" ht="12.75">
      <c r="A138" s="28"/>
      <c r="B138" s="3"/>
      <c r="C138" s="4"/>
      <c r="D138" s="5"/>
      <c r="E138" s="5"/>
      <c r="F138" s="5"/>
      <c r="G138" s="132"/>
      <c r="H138" s="122"/>
      <c r="I138" s="2"/>
      <c r="J138" s="5"/>
      <c r="K138" s="232"/>
      <c r="L138" s="59"/>
      <c r="M138" s="13"/>
    </row>
    <row r="139" spans="1:13" ht="12.75">
      <c r="A139" s="28"/>
      <c r="B139" s="3"/>
      <c r="C139" s="4"/>
      <c r="D139" s="5"/>
      <c r="E139" s="5"/>
      <c r="F139" s="5"/>
      <c r="G139" s="132"/>
      <c r="H139" s="122"/>
      <c r="I139" s="2"/>
      <c r="J139" s="5"/>
      <c r="K139" s="232"/>
      <c r="L139" s="59"/>
      <c r="M139" s="13"/>
    </row>
    <row r="140" spans="1:13" ht="12.75">
      <c r="A140" s="28"/>
      <c r="B140" s="3"/>
      <c r="C140" s="4"/>
      <c r="D140" s="5"/>
      <c r="E140" s="5"/>
      <c r="F140" s="5"/>
      <c r="G140" s="132"/>
      <c r="H140" s="122"/>
      <c r="I140" s="2"/>
      <c r="J140" s="5"/>
      <c r="K140" s="232"/>
      <c r="L140" s="59"/>
      <c r="M140" s="13"/>
    </row>
    <row r="141" spans="1:13" ht="12.75">
      <c r="A141" s="28"/>
      <c r="B141" s="6"/>
      <c r="C141" s="4"/>
      <c r="D141" s="7"/>
      <c r="E141" s="8"/>
      <c r="F141" s="8"/>
      <c r="G141" s="173"/>
      <c r="H141" s="123"/>
      <c r="I141" s="2"/>
      <c r="J141" s="5"/>
      <c r="K141" s="232"/>
      <c r="L141" s="60"/>
      <c r="M141" s="13"/>
    </row>
    <row r="142" spans="1:13" ht="12.75">
      <c r="A142" s="28"/>
      <c r="B142" s="9"/>
      <c r="C142" s="4"/>
      <c r="D142" s="10"/>
      <c r="E142" s="11"/>
      <c r="F142" s="11"/>
      <c r="G142" s="174"/>
      <c r="H142" s="124"/>
      <c r="I142" s="2"/>
      <c r="J142" s="5"/>
      <c r="K142" s="232"/>
      <c r="L142" s="61"/>
      <c r="M142" s="13"/>
    </row>
    <row r="143" spans="1:13" ht="12.75">
      <c r="A143" s="28"/>
      <c r="B143" s="12"/>
      <c r="C143" s="4"/>
      <c r="D143" s="13"/>
      <c r="E143" s="14"/>
      <c r="F143" s="14"/>
      <c r="G143" s="133"/>
      <c r="H143" s="120"/>
      <c r="I143" s="2"/>
      <c r="J143" s="5"/>
      <c r="K143" s="232"/>
      <c r="L143" s="13"/>
      <c r="M143" s="13"/>
    </row>
    <row r="144" spans="1:13" ht="12.75">
      <c r="A144" s="28"/>
      <c r="B144" s="12"/>
      <c r="C144" s="4"/>
      <c r="D144" s="15"/>
      <c r="E144" s="14"/>
      <c r="F144" s="14"/>
      <c r="G144" s="133"/>
      <c r="H144" s="120"/>
      <c r="I144" s="2"/>
      <c r="J144" s="5"/>
      <c r="K144" s="232"/>
      <c r="L144" s="13"/>
      <c r="M144" s="13"/>
    </row>
    <row r="145" spans="1:13" ht="12.75">
      <c r="A145" s="28"/>
      <c r="B145" s="12"/>
      <c r="C145" s="4"/>
      <c r="D145" s="13"/>
      <c r="E145" s="14"/>
      <c r="F145" s="14"/>
      <c r="G145" s="133"/>
      <c r="H145" s="120"/>
      <c r="I145" s="2"/>
      <c r="J145" s="5"/>
      <c r="K145" s="232"/>
      <c r="L145" s="13"/>
      <c r="M145" s="13"/>
    </row>
    <row r="146" spans="1:13" ht="12.75">
      <c r="A146" s="28"/>
      <c r="B146" s="12"/>
      <c r="C146" s="4"/>
      <c r="D146" s="15"/>
      <c r="E146" s="14"/>
      <c r="F146" s="14"/>
      <c r="G146" s="133"/>
      <c r="H146" s="120"/>
      <c r="I146" s="2"/>
      <c r="J146" s="5"/>
      <c r="K146" s="232"/>
      <c r="L146" s="13"/>
      <c r="M146" s="13"/>
    </row>
    <row r="147" spans="1:13" ht="12.75">
      <c r="A147" s="28"/>
      <c r="B147" s="12"/>
      <c r="C147" s="4"/>
      <c r="D147" s="15"/>
      <c r="E147" s="14"/>
      <c r="F147" s="14"/>
      <c r="G147" s="133"/>
      <c r="H147" s="120"/>
      <c r="I147" s="2"/>
      <c r="J147" s="5"/>
      <c r="K147" s="232"/>
      <c r="L147" s="13"/>
      <c r="M147" s="13"/>
    </row>
    <row r="148" spans="1:13" ht="12.75">
      <c r="A148" s="28"/>
      <c r="B148" s="16"/>
      <c r="C148" s="4"/>
      <c r="D148" s="17"/>
      <c r="E148" s="16"/>
      <c r="F148" s="16"/>
      <c r="G148" s="175"/>
      <c r="H148" s="125"/>
      <c r="I148" s="2"/>
      <c r="J148" s="5"/>
      <c r="K148" s="232"/>
      <c r="L148" s="13"/>
      <c r="M148" s="13"/>
    </row>
    <row r="149" spans="1:13" ht="12.75">
      <c r="A149" s="28"/>
      <c r="B149" s="12"/>
      <c r="C149" s="4"/>
      <c r="D149" s="15"/>
      <c r="E149" s="14"/>
      <c r="F149" s="14"/>
      <c r="G149" s="133"/>
      <c r="H149" s="120"/>
      <c r="I149" s="2"/>
      <c r="J149" s="5"/>
      <c r="K149" s="232"/>
      <c r="L149" s="13"/>
      <c r="M149" s="13"/>
    </row>
    <row r="150" spans="1:13" ht="12.75">
      <c r="A150" s="28"/>
      <c r="B150" s="18"/>
      <c r="C150" s="4"/>
      <c r="D150" s="19"/>
      <c r="E150" s="20"/>
      <c r="F150" s="20"/>
      <c r="G150" s="172"/>
      <c r="H150" s="119"/>
      <c r="I150" s="2"/>
      <c r="J150" s="5"/>
      <c r="K150" s="232"/>
      <c r="L150" s="13"/>
      <c r="M150" s="59"/>
    </row>
    <row r="151" spans="1:13" ht="12.75">
      <c r="A151" s="28"/>
      <c r="B151" s="18"/>
      <c r="C151" s="4"/>
      <c r="D151" s="15"/>
      <c r="E151" s="14"/>
      <c r="F151" s="14"/>
      <c r="G151" s="133"/>
      <c r="H151" s="120"/>
      <c r="I151" s="2"/>
      <c r="J151" s="5"/>
      <c r="K151" s="232"/>
      <c r="L151" s="13"/>
      <c r="M151" s="59"/>
    </row>
    <row r="152" spans="1:13" ht="12.75">
      <c r="A152" s="28"/>
      <c r="B152" s="3"/>
      <c r="C152" s="4"/>
      <c r="D152" s="5"/>
      <c r="E152" s="5"/>
      <c r="F152" s="5"/>
      <c r="G152" s="132"/>
      <c r="H152" s="122"/>
      <c r="I152" s="2"/>
      <c r="J152" s="5"/>
      <c r="K152" s="232"/>
      <c r="L152" s="59"/>
      <c r="M152" s="59"/>
    </row>
    <row r="153" spans="1:12" ht="12.75">
      <c r="A153" s="28"/>
      <c r="B153" s="3"/>
      <c r="C153" s="4"/>
      <c r="D153" s="5"/>
      <c r="E153" s="5"/>
      <c r="F153" s="5"/>
      <c r="G153" s="132"/>
      <c r="H153" s="122"/>
      <c r="I153" s="2"/>
      <c r="J153" s="5"/>
      <c r="K153" s="232"/>
      <c r="L153" s="59"/>
    </row>
    <row r="154" spans="1:12" ht="12.75">
      <c r="A154" s="28"/>
      <c r="B154" s="3"/>
      <c r="C154" s="4"/>
      <c r="D154" s="5"/>
      <c r="E154" s="5"/>
      <c r="F154" s="5"/>
      <c r="G154" s="132"/>
      <c r="H154" s="122"/>
      <c r="I154" s="2"/>
      <c r="J154" s="5"/>
      <c r="K154" s="232"/>
      <c r="L154" s="59"/>
    </row>
    <row r="155" spans="1:12" ht="12.75">
      <c r="A155" s="28"/>
      <c r="B155" s="12"/>
      <c r="C155" s="4"/>
      <c r="D155" s="15"/>
      <c r="E155" s="14"/>
      <c r="F155" s="14"/>
      <c r="G155" s="133"/>
      <c r="H155" s="120"/>
      <c r="I155" s="2"/>
      <c r="J155" s="5"/>
      <c r="K155" s="232"/>
      <c r="L155" s="13"/>
    </row>
    <row r="156" spans="1:12" ht="13.5" thickBot="1">
      <c r="A156" s="233"/>
      <c r="B156" s="234"/>
      <c r="C156" s="235"/>
      <c r="D156" s="236"/>
      <c r="E156" s="237"/>
      <c r="F156" s="238"/>
      <c r="G156" s="135"/>
      <c r="H156" s="126"/>
      <c r="I156" s="239"/>
      <c r="J156" s="240"/>
      <c r="K156" s="241"/>
      <c r="L156" s="13"/>
    </row>
    <row r="157" spans="1:12" ht="13.5" thickBot="1">
      <c r="A157" s="454" t="s">
        <v>23</v>
      </c>
      <c r="B157" s="455"/>
      <c r="C157" s="455"/>
      <c r="D157" s="455"/>
      <c r="E157" s="342"/>
      <c r="F157" s="343"/>
      <c r="G157" s="242">
        <f>SUM(G6:G156)</f>
        <v>0</v>
      </c>
      <c r="H157" s="195">
        <f>SUM(H6:H156)</f>
        <v>0</v>
      </c>
      <c r="I157" s="344"/>
      <c r="J157" s="344"/>
      <c r="K157" s="345"/>
      <c r="L157" s="62"/>
    </row>
    <row r="158" spans="1:11" ht="13.5" thickBot="1">
      <c r="A158" s="128"/>
      <c r="B158" s="128"/>
      <c r="C158" s="128"/>
      <c r="D158" s="128"/>
      <c r="E158" s="128"/>
      <c r="F158" s="128"/>
      <c r="G158" s="128"/>
      <c r="H158" s="128"/>
      <c r="I158" s="128"/>
      <c r="J158" s="128"/>
      <c r="K158" s="128"/>
    </row>
    <row r="159" spans="6:8" ht="24" customHeight="1" thickBot="1">
      <c r="F159" s="167" t="s">
        <v>116</v>
      </c>
      <c r="G159" s="111">
        <f>G157-'Suivi Budgétaire'!F39</f>
        <v>0</v>
      </c>
      <c r="H159" s="346"/>
    </row>
  </sheetData>
  <sheetProtection formatCells="0" formatColumns="0" formatRows="0" insertRows="0" sort="0" autoFilter="0"/>
  <autoFilter ref="A5:K6"/>
  <mergeCells count="13">
    <mergeCell ref="A157:D157"/>
    <mergeCell ref="M11:M13"/>
    <mergeCell ref="M7:O7"/>
    <mergeCell ref="Q5:R5"/>
    <mergeCell ref="Q10:Q12"/>
    <mergeCell ref="M15:M16"/>
    <mergeCell ref="Q23:Q25"/>
    <mergeCell ref="Q19:Q21"/>
    <mergeCell ref="Q13:Q15"/>
    <mergeCell ref="Q16:Q18"/>
    <mergeCell ref="M5:O5"/>
    <mergeCell ref="M18:M21"/>
    <mergeCell ref="Q7:S7"/>
  </mergeCells>
  <conditionalFormatting sqref="I1:K1 F1:G2">
    <cfRule type="expression" priority="4" dxfId="0" stopIfTrue="1">
      <formula>$G$159&lt;&gt;0</formula>
    </cfRule>
  </conditionalFormatting>
  <conditionalFormatting sqref="I2:K2">
    <cfRule type="expression" priority="3" dxfId="0" stopIfTrue="1">
      <formula>$G$159&lt;&gt;0</formula>
    </cfRule>
  </conditionalFormatting>
  <conditionalFormatting sqref="H1">
    <cfRule type="expression" priority="2" dxfId="0" stopIfTrue="1">
      <formula>$G$159&lt;&gt;0</formula>
    </cfRule>
  </conditionalFormatting>
  <conditionalFormatting sqref="H2">
    <cfRule type="expression" priority="1" dxfId="0" stopIfTrue="1">
      <formula>$G$159&lt;&gt;0</formula>
    </cfRule>
  </conditionalFormatting>
  <dataValidations count="2">
    <dataValidation type="list" allowBlank="1" showInputMessage="1" showErrorMessage="1" sqref="J6:J156">
      <formula1>BAILLEUR</formula1>
    </dataValidation>
    <dataValidation type="list" allowBlank="1" showInputMessage="1" showErrorMessage="1" sqref="A6:A156">
      <formula1>$N$9:$N$23</formula1>
    </dataValidation>
  </dataValidations>
  <printOptions/>
  <pageMargins left="0.787401575" right="0.787401575" top="0.984251969" bottom="0.984251969" header="0.4921259845" footer="0.4921259845"/>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39"/>
  </sheetPr>
  <dimension ref="A1:U60"/>
  <sheetViews>
    <sheetView zoomScalePageLayoutView="0" workbookViewId="0" topLeftCell="A1">
      <pane ySplit="5" topLeftCell="A6" activePane="bottomLeft" state="frozen"/>
      <selection pane="topLeft" activeCell="A1" sqref="A1"/>
      <selection pane="bottomLeft" activeCell="C9" sqref="C9"/>
    </sheetView>
  </sheetViews>
  <sheetFormatPr defaultColWidth="11.421875" defaultRowHeight="12.75"/>
  <cols>
    <col min="1" max="1" width="16.7109375" style="27" customWidth="1"/>
    <col min="2" max="2" width="14.7109375" style="27" customWidth="1"/>
    <col min="3" max="3" width="15.00390625" style="27" customWidth="1"/>
    <col min="4" max="4" width="18.8515625" style="27" customWidth="1"/>
    <col min="5" max="7" width="18.28125" style="33" customWidth="1"/>
    <col min="8" max="8" width="14.140625" style="31" customWidth="1"/>
    <col min="9" max="9" width="30.28125" style="51" customWidth="1"/>
    <col min="10" max="10" width="13.421875" style="27" customWidth="1"/>
    <col min="11" max="11" width="32.57421875" style="69" customWidth="1"/>
    <col min="12" max="16384" width="11.421875" style="27" customWidth="1"/>
  </cols>
  <sheetData>
    <row r="1" spans="1:21" ht="13.5" thickBot="1">
      <c r="A1" s="129" t="s">
        <v>117</v>
      </c>
      <c r="B1" s="130"/>
      <c r="C1" s="131">
        <v>42432</v>
      </c>
      <c r="E1" s="27"/>
      <c r="F1" s="27"/>
      <c r="G1" s="27"/>
      <c r="H1" s="27"/>
      <c r="I1" s="459" t="s">
        <v>92</v>
      </c>
      <c r="J1" s="460"/>
      <c r="K1" s="465" t="s">
        <v>101</v>
      </c>
      <c r="N1" s="31"/>
      <c r="O1" s="31"/>
      <c r="Q1" s="50"/>
      <c r="S1" s="51"/>
      <c r="U1" s="69"/>
    </row>
    <row r="2" spans="9:11" ht="13.5" thickBot="1">
      <c r="I2" s="461"/>
      <c r="J2" s="462"/>
      <c r="K2" s="466"/>
    </row>
    <row r="3" spans="1:11" ht="12.75" customHeight="1" thickBot="1">
      <c r="A3" s="196" t="s">
        <v>72</v>
      </c>
      <c r="B3" s="197"/>
      <c r="C3" s="197"/>
      <c r="D3" s="197"/>
      <c r="E3" s="197"/>
      <c r="F3" s="197"/>
      <c r="G3" s="198"/>
      <c r="H3" s="52"/>
      <c r="I3" s="463"/>
      <c r="J3" s="464"/>
      <c r="K3" s="467"/>
    </row>
    <row r="4" spans="1:8" ht="13.5" thickBot="1">
      <c r="A4" s="54"/>
      <c r="B4" s="56"/>
      <c r="C4" s="56"/>
      <c r="D4" s="56"/>
      <c r="E4" s="63"/>
      <c r="F4" s="63"/>
      <c r="G4" s="63"/>
      <c r="H4" s="52"/>
    </row>
    <row r="5" spans="1:11" ht="23.25" customHeight="1" thickBot="1">
      <c r="A5" s="349" t="s">
        <v>70</v>
      </c>
      <c r="B5" s="115" t="s">
        <v>19</v>
      </c>
      <c r="C5" s="115" t="s">
        <v>71</v>
      </c>
      <c r="D5" s="115" t="s">
        <v>22</v>
      </c>
      <c r="E5" s="192" t="s">
        <v>118</v>
      </c>
      <c r="F5" s="192" t="s">
        <v>119</v>
      </c>
      <c r="G5" s="350" t="s">
        <v>62</v>
      </c>
      <c r="H5" s="58"/>
      <c r="I5" s="470" t="s">
        <v>93</v>
      </c>
      <c r="J5" s="471"/>
      <c r="K5" s="472"/>
    </row>
    <row r="6" spans="1:11" ht="26.25" thickBot="1">
      <c r="A6" s="207"/>
      <c r="B6" s="208"/>
      <c r="C6" s="209"/>
      <c r="D6" s="210"/>
      <c r="E6" s="211"/>
      <c r="F6" s="200"/>
      <c r="G6" s="212"/>
      <c r="H6" s="59"/>
      <c r="I6" s="101" t="s">
        <v>25</v>
      </c>
      <c r="J6" s="102" t="s">
        <v>70</v>
      </c>
      <c r="K6" s="337" t="s">
        <v>100</v>
      </c>
    </row>
    <row r="7" spans="1:11" ht="23.25" thickBot="1">
      <c r="A7" s="213"/>
      <c r="B7" s="201"/>
      <c r="C7" s="11"/>
      <c r="D7" s="11"/>
      <c r="E7" s="199"/>
      <c r="F7" s="202"/>
      <c r="G7" s="214"/>
      <c r="H7" s="59"/>
      <c r="I7" s="97" t="s">
        <v>64</v>
      </c>
      <c r="J7" s="90" t="s">
        <v>38</v>
      </c>
      <c r="K7" s="338" t="s">
        <v>65</v>
      </c>
    </row>
    <row r="8" spans="1:11" ht="12.75">
      <c r="A8" s="213"/>
      <c r="B8" s="201"/>
      <c r="C8" s="11"/>
      <c r="D8" s="11"/>
      <c r="E8" s="199"/>
      <c r="F8" s="202"/>
      <c r="G8" s="214"/>
      <c r="H8" s="59"/>
      <c r="I8" s="442" t="s">
        <v>63</v>
      </c>
      <c r="J8" s="88" t="s">
        <v>40</v>
      </c>
      <c r="K8" s="70"/>
    </row>
    <row r="9" spans="1:11" ht="12.75">
      <c r="A9" s="213"/>
      <c r="B9" s="201"/>
      <c r="C9" s="11"/>
      <c r="D9" s="11"/>
      <c r="E9" s="199"/>
      <c r="F9" s="202"/>
      <c r="G9" s="214"/>
      <c r="H9" s="59"/>
      <c r="I9" s="443"/>
      <c r="J9" s="76" t="s">
        <v>48</v>
      </c>
      <c r="K9" s="71"/>
    </row>
    <row r="10" spans="1:11" ht="13.5" thickBot="1">
      <c r="A10" s="213"/>
      <c r="B10" s="201"/>
      <c r="C10" s="11"/>
      <c r="D10" s="11"/>
      <c r="E10" s="199"/>
      <c r="F10" s="202"/>
      <c r="G10" s="214"/>
      <c r="H10" s="59"/>
      <c r="I10" s="444"/>
      <c r="J10" s="76" t="s">
        <v>53</v>
      </c>
      <c r="K10" s="71"/>
    </row>
    <row r="11" spans="1:11" ht="12.75">
      <c r="A11" s="213"/>
      <c r="B11" s="201"/>
      <c r="C11" s="11"/>
      <c r="D11" s="11"/>
      <c r="E11" s="199"/>
      <c r="F11" s="202"/>
      <c r="G11" s="214"/>
      <c r="H11" s="59"/>
      <c r="I11" s="442" t="s">
        <v>69</v>
      </c>
      <c r="J11" s="88" t="s">
        <v>42</v>
      </c>
      <c r="K11" s="70"/>
    </row>
    <row r="12" spans="1:11" ht="12.75">
      <c r="A12" s="213"/>
      <c r="B12" s="201"/>
      <c r="C12" s="11"/>
      <c r="D12" s="11"/>
      <c r="E12" s="199"/>
      <c r="F12" s="202"/>
      <c r="G12" s="214"/>
      <c r="H12" s="59"/>
      <c r="I12" s="443"/>
      <c r="J12" s="77" t="s">
        <v>43</v>
      </c>
      <c r="K12" s="71"/>
    </row>
    <row r="13" spans="1:11" ht="13.5" thickBot="1">
      <c r="A13" s="213"/>
      <c r="B13" s="201"/>
      <c r="C13" s="11"/>
      <c r="D13" s="11"/>
      <c r="E13" s="199"/>
      <c r="F13" s="202"/>
      <c r="G13" s="214"/>
      <c r="H13" s="59"/>
      <c r="I13" s="444"/>
      <c r="J13" s="94" t="s">
        <v>66</v>
      </c>
      <c r="K13" s="73"/>
    </row>
    <row r="14" spans="1:11" ht="12.75">
      <c r="A14" s="213"/>
      <c r="B14" s="201"/>
      <c r="C14" s="11"/>
      <c r="D14" s="11"/>
      <c r="E14" s="199"/>
      <c r="F14" s="202"/>
      <c r="G14" s="214"/>
      <c r="H14" s="59"/>
      <c r="I14" s="442" t="s">
        <v>82</v>
      </c>
      <c r="J14" s="88" t="s">
        <v>45</v>
      </c>
      <c r="K14" s="70"/>
    </row>
    <row r="15" spans="1:11" ht="12.75">
      <c r="A15" s="213"/>
      <c r="B15" s="201"/>
      <c r="C15" s="11"/>
      <c r="D15" s="11"/>
      <c r="E15" s="199"/>
      <c r="F15" s="202"/>
      <c r="G15" s="214"/>
      <c r="H15" s="59"/>
      <c r="I15" s="443"/>
      <c r="J15" s="76" t="s">
        <v>46</v>
      </c>
      <c r="K15" s="379"/>
    </row>
    <row r="16" spans="1:11" ht="13.5" thickBot="1">
      <c r="A16" s="213"/>
      <c r="B16" s="201"/>
      <c r="C16" s="11"/>
      <c r="D16" s="11"/>
      <c r="E16" s="199"/>
      <c r="F16" s="202"/>
      <c r="G16" s="214"/>
      <c r="H16" s="59"/>
      <c r="I16" s="444"/>
      <c r="J16" s="380" t="s">
        <v>216</v>
      </c>
      <c r="K16" s="72"/>
    </row>
    <row r="17" spans="1:11" ht="12.75">
      <c r="A17" s="213"/>
      <c r="B17" s="201"/>
      <c r="C17" s="11"/>
      <c r="D17" s="11"/>
      <c r="E17" s="199"/>
      <c r="F17" s="202"/>
      <c r="G17" s="214"/>
      <c r="H17" s="59"/>
      <c r="I17" s="442" t="s">
        <v>83</v>
      </c>
      <c r="J17" s="98" t="s">
        <v>55</v>
      </c>
      <c r="K17" s="70"/>
    </row>
    <row r="18" spans="1:11" ht="12.75">
      <c r="A18" s="213"/>
      <c r="B18" s="201"/>
      <c r="C18" s="11"/>
      <c r="D18" s="11"/>
      <c r="E18" s="199"/>
      <c r="F18" s="202"/>
      <c r="G18" s="214"/>
      <c r="H18" s="59"/>
      <c r="I18" s="443"/>
      <c r="J18" s="99" t="s">
        <v>56</v>
      </c>
      <c r="K18" s="71"/>
    </row>
    <row r="19" spans="1:11" ht="13.5" thickBot="1">
      <c r="A19" s="213"/>
      <c r="B19" s="201"/>
      <c r="C19" s="11"/>
      <c r="D19" s="11"/>
      <c r="E19" s="199"/>
      <c r="F19" s="202"/>
      <c r="G19" s="214"/>
      <c r="H19" s="59"/>
      <c r="I19" s="444"/>
      <c r="J19" s="107" t="s">
        <v>59</v>
      </c>
      <c r="K19" s="73"/>
    </row>
    <row r="20" spans="1:11" ht="13.5" thickBot="1">
      <c r="A20" s="213"/>
      <c r="B20" s="201"/>
      <c r="C20" s="11"/>
      <c r="D20" s="11"/>
      <c r="E20" s="199"/>
      <c r="F20" s="202"/>
      <c r="G20" s="214"/>
      <c r="H20" s="59"/>
      <c r="I20" s="108" t="s">
        <v>84</v>
      </c>
      <c r="J20" s="109" t="s">
        <v>61</v>
      </c>
      <c r="K20" s="341" t="s">
        <v>97</v>
      </c>
    </row>
    <row r="21" spans="1:11" ht="22.5" customHeight="1">
      <c r="A21" s="213"/>
      <c r="B21" s="201"/>
      <c r="C21" s="11"/>
      <c r="D21" s="11"/>
      <c r="E21" s="199"/>
      <c r="F21" s="202"/>
      <c r="G21" s="214"/>
      <c r="H21" s="59"/>
      <c r="I21" s="442" t="s">
        <v>85</v>
      </c>
      <c r="J21" s="98" t="s">
        <v>87</v>
      </c>
      <c r="K21" s="339" t="s">
        <v>113</v>
      </c>
    </row>
    <row r="22" spans="1:11" ht="12.75">
      <c r="A22" s="213"/>
      <c r="B22" s="201"/>
      <c r="C22" s="11"/>
      <c r="D22" s="11"/>
      <c r="E22" s="199"/>
      <c r="F22" s="202"/>
      <c r="G22" s="214"/>
      <c r="H22" s="59"/>
      <c r="I22" s="443"/>
      <c r="J22" s="99" t="s">
        <v>88</v>
      </c>
      <c r="K22" s="318" t="s">
        <v>114</v>
      </c>
    </row>
    <row r="23" spans="1:11" ht="13.5" thickBot="1">
      <c r="A23" s="213"/>
      <c r="B23" s="201"/>
      <c r="C23" s="11"/>
      <c r="D23" s="11"/>
      <c r="E23" s="199"/>
      <c r="F23" s="202"/>
      <c r="G23" s="214"/>
      <c r="H23" s="59"/>
      <c r="I23" s="444"/>
      <c r="J23" s="100" t="s">
        <v>89</v>
      </c>
      <c r="K23" s="340" t="s">
        <v>112</v>
      </c>
    </row>
    <row r="24" spans="1:11" ht="12.75">
      <c r="A24" s="213"/>
      <c r="B24" s="201"/>
      <c r="C24" s="8"/>
      <c r="D24" s="8"/>
      <c r="E24" s="199"/>
      <c r="F24" s="202"/>
      <c r="G24" s="214"/>
      <c r="H24" s="60"/>
      <c r="I24" s="27"/>
      <c r="K24" s="27"/>
    </row>
    <row r="25" spans="1:8" ht="12.75">
      <c r="A25" s="213"/>
      <c r="B25" s="201"/>
      <c r="C25" s="11"/>
      <c r="D25" s="11"/>
      <c r="E25" s="199"/>
      <c r="F25" s="202"/>
      <c r="G25" s="214"/>
      <c r="H25" s="61"/>
    </row>
    <row r="26" spans="1:8" ht="12.75">
      <c r="A26" s="213"/>
      <c r="B26" s="201"/>
      <c r="C26" s="14"/>
      <c r="D26" s="14"/>
      <c r="E26" s="199"/>
      <c r="F26" s="202"/>
      <c r="G26" s="214"/>
      <c r="H26" s="13"/>
    </row>
    <row r="27" spans="1:8" ht="12.75">
      <c r="A27" s="213"/>
      <c r="B27" s="201"/>
      <c r="C27" s="14"/>
      <c r="D27" s="14"/>
      <c r="E27" s="199"/>
      <c r="F27" s="202"/>
      <c r="G27" s="214"/>
      <c r="H27" s="13"/>
    </row>
    <row r="28" spans="1:8" ht="12.75" customHeight="1">
      <c r="A28" s="213"/>
      <c r="B28" s="201"/>
      <c r="C28" s="14"/>
      <c r="D28" s="14"/>
      <c r="E28" s="199"/>
      <c r="F28" s="202"/>
      <c r="G28" s="214"/>
      <c r="H28" s="13"/>
    </row>
    <row r="29" spans="1:8" ht="12.75">
      <c r="A29" s="213"/>
      <c r="B29" s="201"/>
      <c r="C29" s="14"/>
      <c r="D29" s="14"/>
      <c r="E29" s="199"/>
      <c r="F29" s="202"/>
      <c r="G29" s="214"/>
      <c r="H29" s="13"/>
    </row>
    <row r="30" spans="1:8" ht="12.75">
      <c r="A30" s="213"/>
      <c r="B30" s="201"/>
      <c r="C30" s="14"/>
      <c r="D30" s="14"/>
      <c r="E30" s="203"/>
      <c r="F30" s="202"/>
      <c r="G30" s="214"/>
      <c r="H30" s="13"/>
    </row>
    <row r="31" spans="1:8" ht="12.75" customHeight="1">
      <c r="A31" s="213"/>
      <c r="B31" s="201"/>
      <c r="C31" s="16"/>
      <c r="D31" s="16"/>
      <c r="E31" s="199"/>
      <c r="F31" s="204"/>
      <c r="G31" s="214"/>
      <c r="H31" s="13"/>
    </row>
    <row r="32" spans="1:8" ht="12.75">
      <c r="A32" s="213"/>
      <c r="B32" s="201"/>
      <c r="C32" s="14"/>
      <c r="D32" s="14"/>
      <c r="E32" s="199"/>
      <c r="F32" s="205"/>
      <c r="G32" s="214"/>
      <c r="H32" s="13"/>
    </row>
    <row r="33" spans="1:8" ht="12.75">
      <c r="A33" s="213"/>
      <c r="B33" s="201"/>
      <c r="C33" s="20"/>
      <c r="D33" s="20"/>
      <c r="E33" s="199"/>
      <c r="F33" s="205"/>
      <c r="G33" s="214"/>
      <c r="H33" s="13"/>
    </row>
    <row r="34" spans="1:8" ht="12.75">
      <c r="A34" s="213"/>
      <c r="B34" s="201"/>
      <c r="C34" s="14"/>
      <c r="D34" s="14"/>
      <c r="E34" s="199"/>
      <c r="F34" s="205"/>
      <c r="G34" s="214"/>
      <c r="H34" s="13"/>
    </row>
    <row r="35" spans="1:8" ht="12.75">
      <c r="A35" s="213"/>
      <c r="B35" s="201"/>
      <c r="C35" s="14"/>
      <c r="D35" s="14"/>
      <c r="E35" s="133"/>
      <c r="F35" s="120"/>
      <c r="G35" s="215"/>
      <c r="H35" s="13"/>
    </row>
    <row r="36" spans="1:8" ht="12.75">
      <c r="A36" s="213"/>
      <c r="B36" s="201"/>
      <c r="C36" s="14"/>
      <c r="D36" s="14"/>
      <c r="E36" s="133"/>
      <c r="F36" s="120"/>
      <c r="G36" s="215"/>
      <c r="H36" s="13"/>
    </row>
    <row r="37" spans="1:8" ht="12.75">
      <c r="A37" s="213"/>
      <c r="B37" s="201"/>
      <c r="C37" s="12"/>
      <c r="D37" s="21"/>
      <c r="E37" s="133"/>
      <c r="F37" s="120"/>
      <c r="G37" s="215"/>
      <c r="H37" s="13"/>
    </row>
    <row r="38" spans="1:8" ht="12.75">
      <c r="A38" s="213"/>
      <c r="B38" s="201"/>
      <c r="C38" s="12"/>
      <c r="D38" s="14"/>
      <c r="E38" s="133"/>
      <c r="F38" s="120"/>
      <c r="G38" s="215"/>
      <c r="H38" s="13"/>
    </row>
    <row r="39" spans="1:8" ht="12.75">
      <c r="A39" s="213"/>
      <c r="B39" s="201"/>
      <c r="C39" s="14"/>
      <c r="D39" s="14"/>
      <c r="E39" s="133"/>
      <c r="F39" s="120"/>
      <c r="G39" s="215"/>
      <c r="H39" s="13"/>
    </row>
    <row r="40" spans="1:8" ht="12.75">
      <c r="A40" s="213"/>
      <c r="B40" s="201"/>
      <c r="C40" s="24"/>
      <c r="D40" s="25"/>
      <c r="E40" s="134"/>
      <c r="F40" s="121"/>
      <c r="G40" s="216"/>
      <c r="H40" s="13"/>
    </row>
    <row r="41" spans="1:8" ht="12.75">
      <c r="A41" s="213"/>
      <c r="B41" s="201"/>
      <c r="C41" s="14"/>
      <c r="D41" s="14"/>
      <c r="E41" s="133"/>
      <c r="F41" s="120"/>
      <c r="G41" s="215"/>
      <c r="H41" s="13"/>
    </row>
    <row r="42" spans="1:8" ht="12.75">
      <c r="A42" s="213"/>
      <c r="B42" s="201"/>
      <c r="C42" s="24"/>
      <c r="D42" s="25"/>
      <c r="E42" s="134"/>
      <c r="F42" s="121"/>
      <c r="G42" s="216"/>
      <c r="H42" s="13"/>
    </row>
    <row r="43" spans="1:8" ht="12.75">
      <c r="A43" s="213"/>
      <c r="B43" s="201"/>
      <c r="C43" s="14"/>
      <c r="D43" s="21"/>
      <c r="E43" s="133"/>
      <c r="F43" s="120"/>
      <c r="G43" s="215"/>
      <c r="H43" s="13"/>
    </row>
    <row r="44" spans="1:8" ht="12.75">
      <c r="A44" s="213"/>
      <c r="B44" s="201"/>
      <c r="C44" s="14"/>
      <c r="D44" s="21"/>
      <c r="E44" s="133"/>
      <c r="F44" s="120"/>
      <c r="G44" s="215"/>
      <c r="H44" s="13"/>
    </row>
    <row r="45" spans="1:8" ht="12.75">
      <c r="A45" s="213"/>
      <c r="B45" s="201"/>
      <c r="C45" s="24"/>
      <c r="D45" s="24"/>
      <c r="E45" s="134"/>
      <c r="F45" s="121"/>
      <c r="G45" s="216"/>
      <c r="H45" s="13"/>
    </row>
    <row r="46" spans="1:8" ht="12.75">
      <c r="A46" s="213"/>
      <c r="B46" s="201"/>
      <c r="C46" s="11"/>
      <c r="D46" s="11"/>
      <c r="E46" s="203"/>
      <c r="F46" s="204"/>
      <c r="G46" s="217"/>
      <c r="H46" s="59"/>
    </row>
    <row r="47" spans="1:8" ht="12.75">
      <c r="A47" s="213"/>
      <c r="B47" s="201"/>
      <c r="C47" s="11"/>
      <c r="D47" s="11"/>
      <c r="E47" s="203"/>
      <c r="F47" s="204"/>
      <c r="G47" s="217"/>
      <c r="H47" s="59"/>
    </row>
    <row r="48" spans="1:8" ht="12.75">
      <c r="A48" s="213"/>
      <c r="B48" s="201"/>
      <c r="C48" s="11"/>
      <c r="D48" s="11"/>
      <c r="E48" s="203"/>
      <c r="F48" s="204"/>
      <c r="G48" s="217"/>
      <c r="H48" s="59"/>
    </row>
    <row r="49" spans="1:8" ht="12.75">
      <c r="A49" s="213"/>
      <c r="B49" s="201"/>
      <c r="C49" s="11"/>
      <c r="D49" s="11"/>
      <c r="E49" s="203"/>
      <c r="F49" s="204"/>
      <c r="G49" s="217"/>
      <c r="H49" s="59"/>
    </row>
    <row r="50" spans="1:8" ht="12.75">
      <c r="A50" s="213"/>
      <c r="B50" s="201"/>
      <c r="C50" s="11"/>
      <c r="D50" s="11"/>
      <c r="E50" s="203"/>
      <c r="F50" s="204"/>
      <c r="G50" s="217"/>
      <c r="H50" s="59"/>
    </row>
    <row r="51" spans="1:8" ht="12.75">
      <c r="A51" s="213"/>
      <c r="B51" s="201"/>
      <c r="C51" s="11"/>
      <c r="D51" s="11"/>
      <c r="E51" s="203"/>
      <c r="F51" s="204"/>
      <c r="G51" s="217"/>
      <c r="H51" s="59"/>
    </row>
    <row r="52" spans="1:8" ht="12.75">
      <c r="A52" s="213"/>
      <c r="B52" s="201"/>
      <c r="C52" s="11"/>
      <c r="D52" s="11"/>
      <c r="E52" s="203"/>
      <c r="F52" s="204"/>
      <c r="G52" s="217"/>
      <c r="H52" s="59"/>
    </row>
    <row r="53" spans="1:8" ht="12.75">
      <c r="A53" s="213"/>
      <c r="B53" s="201"/>
      <c r="C53" s="11"/>
      <c r="D53" s="11"/>
      <c r="E53" s="203"/>
      <c r="F53" s="204"/>
      <c r="G53" s="217"/>
      <c r="H53" s="59"/>
    </row>
    <row r="54" spans="1:8" ht="12.75">
      <c r="A54" s="213"/>
      <c r="B54" s="201"/>
      <c r="C54" s="11"/>
      <c r="D54" s="11"/>
      <c r="E54" s="203"/>
      <c r="F54" s="204"/>
      <c r="G54" s="217"/>
      <c r="H54" s="59"/>
    </row>
    <row r="55" spans="1:8" ht="12.75">
      <c r="A55" s="213"/>
      <c r="B55" s="201"/>
      <c r="C55" s="11"/>
      <c r="D55" s="11"/>
      <c r="E55" s="203"/>
      <c r="F55" s="204"/>
      <c r="G55" s="217"/>
      <c r="H55" s="59"/>
    </row>
    <row r="56" spans="1:8" ht="12.75">
      <c r="A56" s="213"/>
      <c r="B56" s="201"/>
      <c r="C56" s="11"/>
      <c r="D56" s="11"/>
      <c r="E56" s="203"/>
      <c r="F56" s="204"/>
      <c r="G56" s="217"/>
      <c r="H56" s="59"/>
    </row>
    <row r="57" spans="1:8" ht="13.5" thickBot="1">
      <c r="A57" s="218"/>
      <c r="B57" s="206"/>
      <c r="C57" s="20"/>
      <c r="D57" s="26"/>
      <c r="E57" s="135"/>
      <c r="F57" s="126"/>
      <c r="G57" s="219"/>
      <c r="H57" s="13"/>
    </row>
    <row r="58" spans="1:8" ht="13.5" thickBot="1">
      <c r="A58" s="468" t="s">
        <v>23</v>
      </c>
      <c r="B58" s="469"/>
      <c r="C58" s="351"/>
      <c r="D58" s="352"/>
      <c r="E58" s="193">
        <f>SUM(E6:E57)</f>
        <v>0</v>
      </c>
      <c r="F58" s="195">
        <f>SUM(F6:F57)</f>
        <v>0</v>
      </c>
      <c r="G58" s="353"/>
      <c r="H58" s="62"/>
    </row>
    <row r="59" ht="13.5" thickBot="1"/>
    <row r="60" spans="4:5" ht="24.75" customHeight="1" thickBot="1">
      <c r="D60" s="167" t="s">
        <v>76</v>
      </c>
      <c r="E60" s="194">
        <f>E58-'Suivi Budgétaire'!M43</f>
        <v>0</v>
      </c>
    </row>
  </sheetData>
  <sheetProtection formatCells="0" formatColumns="0" formatRows="0" insertRows="0" sort="0" autoFilter="0"/>
  <mergeCells count="9">
    <mergeCell ref="I1:J3"/>
    <mergeCell ref="K1:K3"/>
    <mergeCell ref="A58:B58"/>
    <mergeCell ref="I5:K5"/>
    <mergeCell ref="I14:I16"/>
    <mergeCell ref="I21:I23"/>
    <mergeCell ref="I17:I19"/>
    <mergeCell ref="I11:I13"/>
    <mergeCell ref="I8:I10"/>
  </mergeCells>
  <dataValidations count="1">
    <dataValidation type="list" allowBlank="1" showInputMessage="1" showErrorMessage="1" sqref="A6:A57">
      <formula1>BAILLEUR</formula1>
    </dataValidation>
  </dataValidations>
  <printOptions/>
  <pageMargins left="0.787401575" right="0.787401575" top="0.984251969" bottom="0.984251969" header="0.4921259845" footer="0.4921259845"/>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B2:E18"/>
  <sheetViews>
    <sheetView zoomScalePageLayoutView="0" workbookViewId="0" topLeftCell="A1">
      <selection activeCell="D12" sqref="D12"/>
    </sheetView>
  </sheetViews>
  <sheetFormatPr defaultColWidth="11.421875" defaultRowHeight="12.75"/>
  <cols>
    <col min="2" max="2" width="28.140625" style="0" customWidth="1"/>
    <col min="4" max="4" width="29.28125" style="0" customWidth="1"/>
    <col min="5" max="5" width="72.8515625" style="0" customWidth="1"/>
  </cols>
  <sheetData>
    <row r="1" ht="13.5" thickBot="1"/>
    <row r="2" spans="2:5" ht="13.5" customHeight="1" thickBot="1">
      <c r="B2" s="451" t="s">
        <v>94</v>
      </c>
      <c r="C2" s="473"/>
      <c r="D2" s="473"/>
      <c r="E2" s="474"/>
    </row>
    <row r="3" spans="2:5" ht="13.5" thickBot="1">
      <c r="B3" s="144" t="s">
        <v>75</v>
      </c>
      <c r="C3" s="145" t="s">
        <v>24</v>
      </c>
      <c r="D3" s="144" t="s">
        <v>0</v>
      </c>
      <c r="E3" s="144" t="s">
        <v>191</v>
      </c>
    </row>
    <row r="4" spans="2:5" ht="77.25" thickBot="1">
      <c r="B4" s="84" t="s">
        <v>11</v>
      </c>
      <c r="C4" s="85" t="s">
        <v>99</v>
      </c>
      <c r="D4" s="85" t="s">
        <v>26</v>
      </c>
      <c r="E4" s="368" t="s">
        <v>192</v>
      </c>
    </row>
    <row r="5" spans="2:5" ht="64.5" thickBot="1">
      <c r="B5" s="103" t="s">
        <v>12</v>
      </c>
      <c r="C5" s="87" t="s">
        <v>28</v>
      </c>
      <c r="D5" s="87" t="s">
        <v>106</v>
      </c>
      <c r="E5" s="367" t="s">
        <v>193</v>
      </c>
    </row>
    <row r="6" spans="2:5" ht="64.5" customHeight="1">
      <c r="B6" s="442" t="s">
        <v>197</v>
      </c>
      <c r="C6" s="87" t="s">
        <v>30</v>
      </c>
      <c r="D6" s="87" t="s">
        <v>153</v>
      </c>
      <c r="E6" s="475" t="s">
        <v>194</v>
      </c>
    </row>
    <row r="7" spans="2:5" ht="64.5" customHeight="1">
      <c r="B7" s="456"/>
      <c r="C7" s="89" t="s">
        <v>95</v>
      </c>
      <c r="D7" s="89" t="s">
        <v>154</v>
      </c>
      <c r="E7" s="476"/>
    </row>
    <row r="8" spans="2:5" ht="64.5" customHeight="1" thickBot="1">
      <c r="B8" s="457"/>
      <c r="C8" s="89" t="s">
        <v>96</v>
      </c>
      <c r="D8" s="171" t="s">
        <v>144</v>
      </c>
      <c r="E8" s="476"/>
    </row>
    <row r="9" spans="2:5" ht="132" customHeight="1" thickBot="1">
      <c r="B9" s="104" t="s">
        <v>103</v>
      </c>
      <c r="C9" s="85" t="s">
        <v>31</v>
      </c>
      <c r="D9" s="85" t="s">
        <v>104</v>
      </c>
      <c r="E9" s="367" t="s">
        <v>198</v>
      </c>
    </row>
    <row r="10" spans="2:5" ht="22.5" customHeight="1">
      <c r="B10" s="443" t="s">
        <v>14</v>
      </c>
      <c r="C10" s="146" t="s">
        <v>32</v>
      </c>
      <c r="D10" s="146" t="s">
        <v>110</v>
      </c>
      <c r="E10" s="475" t="s">
        <v>195</v>
      </c>
    </row>
    <row r="11" spans="2:5" ht="23.25" customHeight="1" thickBot="1">
      <c r="B11" s="443"/>
      <c r="C11" s="147" t="s">
        <v>109</v>
      </c>
      <c r="D11" s="147" t="s">
        <v>111</v>
      </c>
      <c r="E11" s="477"/>
    </row>
    <row r="12" spans="2:5" ht="70.5" customHeight="1" thickBot="1">
      <c r="B12" s="104" t="s">
        <v>15</v>
      </c>
      <c r="C12" s="85" t="s">
        <v>50</v>
      </c>
      <c r="D12" s="85" t="s">
        <v>105</v>
      </c>
      <c r="E12" s="368" t="s">
        <v>196</v>
      </c>
    </row>
    <row r="13" spans="2:5" ht="25.5">
      <c r="B13" s="442" t="s">
        <v>16</v>
      </c>
      <c r="C13" s="92" t="s">
        <v>51</v>
      </c>
      <c r="D13" s="92" t="s">
        <v>74</v>
      </c>
      <c r="E13" s="371" t="s">
        <v>204</v>
      </c>
    </row>
    <row r="14" spans="2:5" ht="25.5">
      <c r="B14" s="443"/>
      <c r="C14" s="89" t="s">
        <v>52</v>
      </c>
      <c r="D14" s="147" t="s">
        <v>49</v>
      </c>
      <c r="E14" s="369" t="s">
        <v>201</v>
      </c>
    </row>
    <row r="15" spans="2:5" ht="12.75">
      <c r="B15" s="443"/>
      <c r="C15" s="89" t="s">
        <v>34</v>
      </c>
      <c r="D15" s="147" t="s">
        <v>58</v>
      </c>
      <c r="E15" s="369" t="s">
        <v>200</v>
      </c>
    </row>
    <row r="16" spans="2:5" ht="13.5" thickBot="1">
      <c r="B16" s="444"/>
      <c r="C16" s="171" t="s">
        <v>47</v>
      </c>
      <c r="D16" s="171" t="s">
        <v>57</v>
      </c>
      <c r="E16" s="370" t="s">
        <v>199</v>
      </c>
    </row>
    <row r="17" spans="2:5" ht="39" thickBot="1">
      <c r="B17" s="103" t="s">
        <v>163</v>
      </c>
      <c r="C17" s="95" t="s">
        <v>35</v>
      </c>
      <c r="D17" s="92" t="s">
        <v>107</v>
      </c>
      <c r="E17" s="367" t="s">
        <v>202</v>
      </c>
    </row>
    <row r="18" spans="2:5" ht="115.5" thickBot="1">
      <c r="B18" s="84" t="s">
        <v>165</v>
      </c>
      <c r="C18" s="96" t="s">
        <v>36</v>
      </c>
      <c r="D18" s="85" t="s">
        <v>27</v>
      </c>
      <c r="E18" s="367" t="s">
        <v>203</v>
      </c>
    </row>
  </sheetData>
  <sheetProtection/>
  <mergeCells count="6">
    <mergeCell ref="B6:B8"/>
    <mergeCell ref="B10:B11"/>
    <mergeCell ref="B13:B16"/>
    <mergeCell ref="B2:E2"/>
    <mergeCell ref="E6:E8"/>
    <mergeCell ref="E10:E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3:F23"/>
  <sheetViews>
    <sheetView zoomScalePageLayoutView="0" workbookViewId="0" topLeftCell="A14">
      <selection activeCell="E36" sqref="E36"/>
    </sheetView>
  </sheetViews>
  <sheetFormatPr defaultColWidth="11.421875" defaultRowHeight="12.75"/>
  <cols>
    <col min="2" max="2" width="32.140625" style="0" bestFit="1" customWidth="1"/>
    <col min="3" max="3" width="10.421875" style="0" bestFit="1" customWidth="1"/>
    <col min="4" max="4" width="31.7109375" style="0" bestFit="1" customWidth="1"/>
    <col min="5" max="5" width="49.8515625" style="0" customWidth="1"/>
    <col min="6" max="6" width="35.57421875" style="0" customWidth="1"/>
  </cols>
  <sheetData>
    <row r="2" ht="13.5" thickBot="1"/>
    <row r="3" spans="2:5" ht="16.5" thickBot="1">
      <c r="B3" s="451" t="s">
        <v>93</v>
      </c>
      <c r="C3" s="473"/>
      <c r="D3" s="473"/>
      <c r="E3" s="474"/>
    </row>
    <row r="4" spans="2:5" ht="13.5" thickBot="1">
      <c r="B4" s="101" t="s">
        <v>25</v>
      </c>
      <c r="C4" s="372" t="s">
        <v>70</v>
      </c>
      <c r="D4" s="384" t="s">
        <v>221</v>
      </c>
      <c r="E4" s="372" t="s">
        <v>191</v>
      </c>
    </row>
    <row r="5" spans="2:5" ht="34.5" thickBot="1">
      <c r="B5" s="97" t="s">
        <v>64</v>
      </c>
      <c r="C5" s="90" t="s">
        <v>38</v>
      </c>
      <c r="D5" s="338" t="s">
        <v>65</v>
      </c>
      <c r="E5" s="377" t="s">
        <v>219</v>
      </c>
    </row>
    <row r="6" spans="2:5" ht="15" customHeight="1">
      <c r="B6" s="442" t="s">
        <v>63</v>
      </c>
      <c r="C6" s="88" t="s">
        <v>40</v>
      </c>
      <c r="D6" s="373"/>
      <c r="E6" s="481" t="s">
        <v>222</v>
      </c>
    </row>
    <row r="7" spans="2:5" ht="15" customHeight="1">
      <c r="B7" s="443"/>
      <c r="C7" s="76" t="s">
        <v>48</v>
      </c>
      <c r="D7" s="374"/>
      <c r="E7" s="481"/>
    </row>
    <row r="8" spans="2:5" ht="15" customHeight="1" thickBot="1">
      <c r="B8" s="444"/>
      <c r="C8" s="76" t="s">
        <v>53</v>
      </c>
      <c r="D8" s="374"/>
      <c r="E8" s="482"/>
    </row>
    <row r="9" spans="2:5" ht="16.5" customHeight="1">
      <c r="B9" s="442" t="s">
        <v>69</v>
      </c>
      <c r="C9" s="88" t="s">
        <v>42</v>
      </c>
      <c r="D9" s="373"/>
      <c r="E9" s="481" t="s">
        <v>214</v>
      </c>
    </row>
    <row r="10" spans="2:5" ht="16.5" customHeight="1">
      <c r="B10" s="443"/>
      <c r="C10" s="77" t="s">
        <v>43</v>
      </c>
      <c r="D10" s="374"/>
      <c r="E10" s="481"/>
    </row>
    <row r="11" spans="2:5" ht="16.5" customHeight="1" thickBot="1">
      <c r="B11" s="444"/>
      <c r="C11" s="94" t="s">
        <v>66</v>
      </c>
      <c r="D11" s="375"/>
      <c r="E11" s="482"/>
    </row>
    <row r="12" spans="2:5" ht="23.25" customHeight="1">
      <c r="B12" s="442" t="s">
        <v>82</v>
      </c>
      <c r="C12" s="88" t="s">
        <v>45</v>
      </c>
      <c r="D12" s="373"/>
      <c r="E12" s="483" t="s">
        <v>215</v>
      </c>
    </row>
    <row r="13" spans="2:5" ht="23.25" customHeight="1">
      <c r="B13" s="443"/>
      <c r="C13" s="76" t="s">
        <v>46</v>
      </c>
      <c r="D13" s="382"/>
      <c r="E13" s="481"/>
    </row>
    <row r="14" spans="2:5" ht="23.25" customHeight="1" thickBot="1">
      <c r="B14" s="444"/>
      <c r="C14" s="380" t="s">
        <v>216</v>
      </c>
      <c r="D14" s="376"/>
      <c r="E14" s="482"/>
    </row>
    <row r="15" spans="2:5" ht="21.75" customHeight="1">
      <c r="B15" s="442" t="s">
        <v>83</v>
      </c>
      <c r="C15" s="98" t="s">
        <v>55</v>
      </c>
      <c r="D15" s="373"/>
      <c r="E15" s="481" t="s">
        <v>217</v>
      </c>
    </row>
    <row r="16" spans="2:5" ht="21.75" customHeight="1">
      <c r="B16" s="443"/>
      <c r="C16" s="99" t="s">
        <v>56</v>
      </c>
      <c r="D16" s="374"/>
      <c r="E16" s="481"/>
    </row>
    <row r="17" spans="2:5" ht="21.75" customHeight="1" thickBot="1">
      <c r="B17" s="444"/>
      <c r="C17" s="107" t="s">
        <v>59</v>
      </c>
      <c r="D17" s="375"/>
      <c r="E17" s="482"/>
    </row>
    <row r="18" spans="2:6" ht="102" thickBot="1">
      <c r="B18" s="108" t="s">
        <v>84</v>
      </c>
      <c r="C18" s="109" t="s">
        <v>61</v>
      </c>
      <c r="D18" s="341" t="s">
        <v>97</v>
      </c>
      <c r="E18" s="378" t="s">
        <v>218</v>
      </c>
      <c r="F18" s="383"/>
    </row>
    <row r="19" spans="2:5" ht="57.75" customHeight="1">
      <c r="B19" s="442" t="s">
        <v>85</v>
      </c>
      <c r="C19" s="98" t="s">
        <v>87</v>
      </c>
      <c r="D19" s="339" t="s">
        <v>113</v>
      </c>
      <c r="E19" s="481" t="s">
        <v>223</v>
      </c>
    </row>
    <row r="20" spans="2:5" ht="57.75" customHeight="1">
      <c r="B20" s="443"/>
      <c r="C20" s="99" t="s">
        <v>88</v>
      </c>
      <c r="D20" s="318" t="s">
        <v>114</v>
      </c>
      <c r="E20" s="481"/>
    </row>
    <row r="21" spans="2:5" ht="57.75" customHeight="1" thickBot="1">
      <c r="B21" s="444"/>
      <c r="C21" s="100" t="s">
        <v>89</v>
      </c>
      <c r="D21" s="340" t="s">
        <v>112</v>
      </c>
      <c r="E21" s="482"/>
    </row>
    <row r="22" ht="13.5" thickBot="1"/>
    <row r="23" spans="2:5" ht="42.75" customHeight="1" thickBot="1">
      <c r="B23" s="478" t="s">
        <v>220</v>
      </c>
      <c r="C23" s="479"/>
      <c r="D23" s="479"/>
      <c r="E23" s="480"/>
    </row>
  </sheetData>
  <sheetProtection/>
  <mergeCells count="12">
    <mergeCell ref="B23:E23"/>
    <mergeCell ref="E6:E8"/>
    <mergeCell ref="E9:E11"/>
    <mergeCell ref="E15:E17"/>
    <mergeCell ref="E12:E14"/>
    <mergeCell ref="E19:E21"/>
    <mergeCell ref="B3:E3"/>
    <mergeCell ref="B6:B8"/>
    <mergeCell ref="B9:B11"/>
    <mergeCell ref="B12:B14"/>
    <mergeCell ref="B15:B17"/>
    <mergeCell ref="B19:B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VF_Suivi_FAIR</dc:title>
  <dc:subject>Modèle de suivi financier FAIR</dc:subject>
  <dc:creator>Lahcen HMADE (PCM)</dc:creator>
  <cp:keywords/>
  <dc:description/>
  <cp:lastModifiedBy>Judith C</cp:lastModifiedBy>
  <cp:lastPrinted>2011-09-20T15:24:12Z</cp:lastPrinted>
  <dcterms:created xsi:type="dcterms:W3CDTF">2005-06-07T11:32:51Z</dcterms:created>
  <dcterms:modified xsi:type="dcterms:W3CDTF">2016-05-17T08:09:24Z</dcterms:modified>
  <cp:category/>
  <cp:version/>
  <cp:contentType/>
  <cp:contentStatus/>
</cp:coreProperties>
</file>